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990" windowWidth="11790" windowHeight="11595" tabRatio="937" activeTab="0"/>
  </bookViews>
  <sheets>
    <sheet name="Drogi" sheetId="1" r:id="rId1"/>
  </sheets>
  <externalReferences>
    <externalReference r:id="rId4"/>
  </externalReferences>
  <definedNames>
    <definedName name="dane">#REF!</definedName>
    <definedName name="gr">'[1]Konwersja'!$K$10</definedName>
    <definedName name="kurs">4.2735</definedName>
    <definedName name="_xlnm.Print_Area" localSheetId="0">'Drogi'!$A$1:$G$95</definedName>
    <definedName name="zł">'[1]Konwersja'!$K$8</definedName>
  </definedNames>
  <calcPr fullCalcOnLoad="1" fullPrecision="0"/>
</workbook>
</file>

<file path=xl/sharedStrings.xml><?xml version="1.0" encoding="utf-8"?>
<sst xmlns="http://schemas.openxmlformats.org/spreadsheetml/2006/main" count="232" uniqueCount="123">
  <si>
    <t>- ustawienie obrzeży betonowych 30x8x100 cm na podsypce cementowo-piaskowej gr. 5 cm</t>
  </si>
  <si>
    <t>Jednostka</t>
  </si>
  <si>
    <t>Nazwa</t>
  </si>
  <si>
    <t>Ilość</t>
  </si>
  <si>
    <t>*</t>
  </si>
  <si>
    <t>D.01.00.00</t>
  </si>
  <si>
    <t>ROBOTY PRZYGOTOWAWCZE</t>
  </si>
  <si>
    <t>D.01.01.01</t>
  </si>
  <si>
    <t>Odtworzenie trasy i punktów wysokościowych</t>
  </si>
  <si>
    <t>km</t>
  </si>
  <si>
    <t>szt.</t>
  </si>
  <si>
    <t>D.01.02.02</t>
  </si>
  <si>
    <t>Zdjęcie warstwy humusu</t>
  </si>
  <si>
    <r>
      <t>m</t>
    </r>
    <r>
      <rPr>
        <vertAlign val="superscript"/>
        <sz val="10"/>
        <rFont val="Arial Narrow"/>
        <family val="2"/>
      </rPr>
      <t>2</t>
    </r>
  </si>
  <si>
    <t>D.01.02.04</t>
  </si>
  <si>
    <t>Rozbiórki elementów dróg, ogrodzeń i przepustów</t>
  </si>
  <si>
    <t>ROBOTY ZIEMNE</t>
  </si>
  <si>
    <t>D.02.01.01</t>
  </si>
  <si>
    <r>
      <t>m</t>
    </r>
    <r>
      <rPr>
        <vertAlign val="superscript"/>
        <sz val="10"/>
        <rFont val="Arial Narrow"/>
        <family val="2"/>
      </rPr>
      <t>3</t>
    </r>
  </si>
  <si>
    <t>D.02.03.01</t>
  </si>
  <si>
    <t>Wykonanie nasypów</t>
  </si>
  <si>
    <t>D.04.00.00</t>
  </si>
  <si>
    <t>PODBUDOWY</t>
  </si>
  <si>
    <t>D.04.04.02</t>
  </si>
  <si>
    <t>___</t>
  </si>
  <si>
    <t>NAWIERZCHNIE</t>
  </si>
  <si>
    <t>D.06.00.00</t>
  </si>
  <si>
    <t>ROBOTY WYKOŃCZENIOWE</t>
  </si>
  <si>
    <t>D.06.01.01</t>
  </si>
  <si>
    <t>Umocnienie powierzchniowe skarp, rowów i ścieków</t>
  </si>
  <si>
    <t>D.07.00.00</t>
  </si>
  <si>
    <t>URZĄDZENIA BEZPIECZEŃSTWA RUCHU</t>
  </si>
  <si>
    <t>D.07.01.01</t>
  </si>
  <si>
    <t>Oznakowanie poziome</t>
  </si>
  <si>
    <t>D.07.02.01</t>
  </si>
  <si>
    <t>mb</t>
  </si>
  <si>
    <t>Nawierzchnia z betonu asfaltowego</t>
  </si>
  <si>
    <t>GG.00.12.01</t>
  </si>
  <si>
    <t>Pomiar powykonawczy zrealizowanych obiektów drogowych</t>
  </si>
  <si>
    <t>Poz.</t>
  </si>
  <si>
    <t>Wyszczególnienie elementów rozliczeniowych                                            (Opis robót i obliczenie ich ilości)</t>
  </si>
  <si>
    <t>D.04.05.01</t>
  </si>
  <si>
    <t>DM.00.00.00</t>
  </si>
  <si>
    <t>- koszt dostosowania się do Wymagań Ogólnych zawartych w Specyfikacji Technicznej DM.00.00.00</t>
  </si>
  <si>
    <t>- wykonanie, utrzymanie oraz likwidacja tymczasowej organizacji ruchu</t>
  </si>
  <si>
    <t>Oznakowanie pionowe</t>
  </si>
  <si>
    <t>WYMAGANIA OGÓLNE</t>
  </si>
  <si>
    <t>D.02.00.00</t>
  </si>
  <si>
    <t>Wykonanie wykopów</t>
  </si>
  <si>
    <t>Podbudowa z kruszywa łamanego stabilizowanego mechanicznie</t>
  </si>
  <si>
    <t>D.05.00.00</t>
  </si>
  <si>
    <t>D.07.06.02</t>
  </si>
  <si>
    <t>Urządzenia zabezpieczające ruch pieszych</t>
  </si>
  <si>
    <t>D.08.00.00</t>
  </si>
  <si>
    <t>ELEMENTY ULIC</t>
  </si>
  <si>
    <t>D.08.02.02</t>
  </si>
  <si>
    <t>Chodniki z betonowej kostki brukowej</t>
  </si>
  <si>
    <t>D.08.03.01</t>
  </si>
  <si>
    <t>Betonowe obrzeże chodnikowe</t>
  </si>
  <si>
    <t>D.05.03.05</t>
  </si>
  <si>
    <t>Nr specyfikacji technicznej</t>
  </si>
  <si>
    <t>SUMA CZĘŚCIOWA</t>
  </si>
  <si>
    <t>POMIAR POWYKONAWCZY</t>
  </si>
  <si>
    <t>- zakres objęty inwestycją</t>
  </si>
  <si>
    <t>D.05.03.23</t>
  </si>
  <si>
    <t>Krawężniki betonowe</t>
  </si>
  <si>
    <t>D.08.01.01</t>
  </si>
  <si>
    <t>kpl.</t>
  </si>
  <si>
    <t xml:space="preserve">- kruszywo naturalne stabilizowane cem. Rm=2.5 MPa o gr. 25 cm </t>
  </si>
  <si>
    <t>- umocnienie skarp przez humusowanie i obsianie trawą gr. 10 cm (do granic pasa drogowego)</t>
  </si>
  <si>
    <t>3</t>
  </si>
  <si>
    <t>6</t>
  </si>
  <si>
    <t>D.00.00.01</t>
  </si>
  <si>
    <t>Wymagania ogólne</t>
  </si>
  <si>
    <t>Usunięcie kolizji z niezinwentaryzowanym uzbrojeniem podziemnym</t>
  </si>
  <si>
    <t>- usunięcie kolizji z niezinwentaryzowaną infrastrukturą techniczną</t>
  </si>
  <si>
    <t xml:space="preserve">- warstwa podbudowy z KŁSM o gr. 25 cm </t>
  </si>
  <si>
    <t>- warstwa ścieralna z AC11S gr. 4 cm</t>
  </si>
  <si>
    <t>- wykonanie odwodnienia liniowego systemowego</t>
  </si>
  <si>
    <t>- rozbiórka nawierzchni z prefabrykowanych elementów betonowych, żelbetowych i kamiennych wraz z podbudową z kruszywa naturalnego lub łamanego o średniej gr. 20 cm wraz z obramowaniem</t>
  </si>
  <si>
    <t xml:space="preserve">- warstwa podbudowy z KŁSM o gr. 15 cm </t>
  </si>
  <si>
    <t xml:space="preserve">- warstwa podbudowy z KŁSM o gr. 30 cm </t>
  </si>
  <si>
    <t>- warstwa wiążąca z AC16W o gr. 6 cm</t>
  </si>
  <si>
    <t>- umocnienie skarp z betonowych murków oporowych na ławie fundamentowej</t>
  </si>
  <si>
    <t>- ustawienie krawężników betonowych 15x30x100 cm na ławie betonowej z oporem z betonu C12/15 i na podsypce 5 cm</t>
  </si>
  <si>
    <t xml:space="preserve">- ustawienie krawężników betonowych  najazdowych 15x22x100 cm na ławie betonowej z oporem z betonu C12/15 i na podsypce 5 cm </t>
  </si>
  <si>
    <t>- ustawienie obrzeży betonowych 30x8x100 cm na ławie betonowej z oporem z betonu C12/15 i na  podsypce cementowo-piaskowej gr. 3 cm</t>
  </si>
  <si>
    <t>D.06.04.01</t>
  </si>
  <si>
    <t>Oczyszczenie rowów</t>
  </si>
  <si>
    <t>D.01.02.03</t>
  </si>
  <si>
    <t>Rozbiórki obiektów budowlanych i inżynierskich</t>
  </si>
  <si>
    <t>- zdjęcie warstwy humusu śr. gr. 30 cm</t>
  </si>
  <si>
    <t>- rozbiórka nawierzchni bitumicznych wraz z podbudową z kruszywa o średniej gr. 30 cm wraz z obramowaniem</t>
  </si>
  <si>
    <t>- przestawienie i zabezpieczenie elementów małej architektury</t>
  </si>
  <si>
    <t>- nadzór archeologiczny wraz z uzyskaniem niezbędnych decyzji konserwatora</t>
  </si>
  <si>
    <t>- przebudowa niezinwentaryzowanych drenaży</t>
  </si>
  <si>
    <t>- wykonanie wykopów</t>
  </si>
  <si>
    <t>- wykonywanie nasypów</t>
  </si>
  <si>
    <t>Ulepszone podłoże z kruszywa stabilizowanego cementem</t>
  </si>
  <si>
    <t>- oczyszczenie rowów i profilowanie</t>
  </si>
  <si>
    <t>- oznakowanie poziome materiałami cienkowarstwowymi</t>
  </si>
  <si>
    <t>- umocnienie skarp kostką betonową gr. 8 cm na suchym betonie    gr.10 cm C12/15</t>
  </si>
  <si>
    <t>- ustawienie znaków drogowych wraz z konstrukcją wsporczą</t>
  </si>
  <si>
    <t>- nawierzchnia z kostki brukowej betonowej szarej, gr. 8cm na podsypce cementowo - piaskowej gr. 3cm - jezdnie, parkingi, zjazdy</t>
  </si>
  <si>
    <t>m</t>
  </si>
  <si>
    <t>- nawierzchnia z kostki brukowej betonowej kolorowej, gr. 8cm na podsypce cementowo - piaskowej gr. 3cm - chodniki, przejścia dla pieszych</t>
  </si>
  <si>
    <t xml:space="preserve">- kruszywo naturalne stabilizowane cem. Rm=1.5 MPa o gr. 15 cm </t>
  </si>
  <si>
    <t>- rozbiórka budynku handlowo-usługowego wraz z likwidacją przyłączy oraz uporządkowaniem terenu</t>
  </si>
  <si>
    <t>- rozbiórka budynku mieszkalnego wraz z likwidacją przyłączy oraz uporządkowaniem terenu</t>
  </si>
  <si>
    <t>- demontaż elementów stalowych (w tym ogrodzeń i znaków)</t>
  </si>
  <si>
    <t>- rozbiórka elementów betonowych, żelbetowych</t>
  </si>
  <si>
    <t>t</t>
  </si>
  <si>
    <t>- wykonanie schodów z elementów betonowych wraz z barierkami</t>
  </si>
  <si>
    <t>- ustawienie balustrad ochronnych typu U-11A</t>
  </si>
  <si>
    <t>Nawierzchnia z kostki brukowej betonowej/kamienia polnego</t>
  </si>
  <si>
    <t>- regulacja wysokościowa nawierzchni z kamienia polnego na podsypce do gr. 15 cm</t>
  </si>
  <si>
    <t>- regulacja wysokościowa nawierzchni z kostki betonowej na podsypce do gr. 15 cm</t>
  </si>
  <si>
    <t>KOSZTORYS OFERTOWY</t>
  </si>
  <si>
    <t>Branża drogowa</t>
  </si>
  <si>
    <t>RAZEM CENA NETTO:</t>
  </si>
  <si>
    <t>Cena jednostkowa netto</t>
  </si>
  <si>
    <t>Wartość pozycji netto [PLN]</t>
  </si>
  <si>
    <t>ryczałt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</si>
</sst>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d.00.00.00\."/>
    <numFmt numFmtId="170" formatCode="0.0"/>
    <numFmt numFmtId="171" formatCode="#,##0.000"/>
    <numFmt numFmtId="172" formatCode="#,##0.00\ ;\-\ #,##0.00\ ;0.00\ 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"/>
    <numFmt numFmtId="178" formatCode="0.000"/>
    <numFmt numFmtId="179" formatCode="0.00000"/>
    <numFmt numFmtId="180" formatCode="0.000000"/>
    <numFmt numFmtId="181" formatCode="0.0000000"/>
    <numFmt numFmtId="182" formatCode="#,##0.0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Arial Narrow"/>
      <family val="2"/>
    </font>
    <font>
      <b/>
      <i/>
      <sz val="13"/>
      <name val="Arial Narrow"/>
      <family val="2"/>
    </font>
    <font>
      <sz val="12"/>
      <name val="Arial Narrow"/>
      <family val="2"/>
    </font>
    <font>
      <b/>
      <sz val="10"/>
      <name val="Arial CE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8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5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56" applyFont="1" applyFill="1" applyBorder="1" applyAlignment="1">
      <alignment horizontal="center" vertical="center"/>
      <protection/>
    </xf>
    <xf numFmtId="1" fontId="25" fillId="0" borderId="0" xfId="0" applyNumberFormat="1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43" fontId="1" fillId="2" borderId="10" xfId="42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49" fontId="19" fillId="0" borderId="10" xfId="56" applyNumberFormat="1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1" fillId="20" borderId="10" xfId="0" applyNumberFormat="1" applyFont="1" applyFill="1" applyBorder="1" applyAlignment="1">
      <alignment horizontal="left" vertical="center" wrapText="1"/>
    </xf>
    <xf numFmtId="0" fontId="24" fillId="2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56" applyFont="1" applyFill="1" applyBorder="1" applyAlignment="1">
      <alignment horizontal="center" vertical="center"/>
      <protection/>
    </xf>
    <xf numFmtId="0" fontId="24" fillId="2" borderId="10" xfId="0" applyFont="1" applyFill="1" applyBorder="1" applyAlignment="1">
      <alignment horizontal="center" vertical="center"/>
    </xf>
    <xf numFmtId="49" fontId="21" fillId="20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2" fontId="24" fillId="2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2" fontId="19" fillId="2" borderId="13" xfId="0" applyNumberFormat="1" applyFont="1" applyFill="1" applyBorder="1" applyAlignment="1">
      <alignment horizontal="center" vertical="center"/>
    </xf>
    <xf numFmtId="2" fontId="23" fillId="20" borderId="13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1" fontId="25" fillId="0" borderId="0" xfId="57" applyNumberFormat="1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172" fontId="31" fillId="0" borderId="0" xfId="57" applyNumberFormat="1" applyFont="1" applyBorder="1" applyAlignment="1" applyProtection="1">
      <alignment horizontal="left" vertical="center" wrapText="1"/>
      <protection/>
    </xf>
    <xf numFmtId="0" fontId="21" fillId="0" borderId="0" xfId="57" applyFont="1" applyFill="1" applyBorder="1" applyAlignment="1">
      <alignment horizontal="center" vertical="center"/>
      <protection/>
    </xf>
    <xf numFmtId="1" fontId="19" fillId="0" borderId="0" xfId="57" applyNumberFormat="1" applyFont="1" applyFill="1" applyBorder="1" applyAlignment="1">
      <alignment horizontal="center" vertical="center"/>
      <protection/>
    </xf>
    <xf numFmtId="4" fontId="32" fillId="0" borderId="0" xfId="57" applyNumberFormat="1" applyFont="1" applyFill="1" applyBorder="1" applyAlignment="1">
      <alignment horizontal="center" vertical="center"/>
      <protection/>
    </xf>
    <xf numFmtId="1" fontId="28" fillId="0" borderId="0" xfId="57" applyNumberFormat="1" applyFont="1" applyFill="1" applyBorder="1" applyAlignment="1">
      <alignment vertical="center"/>
      <protection/>
    </xf>
    <xf numFmtId="0" fontId="29" fillId="0" borderId="0" xfId="57" applyNumberFormat="1" applyFont="1" applyFill="1" applyBorder="1" applyAlignment="1">
      <alignment vertical="center" wrapText="1"/>
      <protection/>
    </xf>
    <xf numFmtId="0" fontId="19" fillId="21" borderId="0" xfId="0" applyFont="1" applyFill="1" applyBorder="1" applyAlignment="1">
      <alignment/>
    </xf>
    <xf numFmtId="0" fontId="19" fillId="21" borderId="0" xfId="0" applyFont="1" applyFill="1" applyBorder="1" applyAlignment="1">
      <alignment horizontal="center" vertical="center"/>
    </xf>
    <xf numFmtId="2" fontId="19" fillId="2" borderId="13" xfId="0" applyNumberFormat="1" applyFont="1" applyFill="1" applyBorder="1" applyAlignment="1">
      <alignment horizontal="right" vertical="center"/>
    </xf>
    <xf numFmtId="2" fontId="19" fillId="2" borderId="15" xfId="0" applyNumberFormat="1" applyFont="1" applyFill="1" applyBorder="1" applyAlignment="1">
      <alignment horizontal="right" vertical="center"/>
    </xf>
    <xf numFmtId="2" fontId="19" fillId="2" borderId="10" xfId="0" applyNumberFormat="1" applyFont="1" applyFill="1" applyBorder="1" applyAlignment="1">
      <alignment horizontal="center" vertical="center"/>
    </xf>
    <xf numFmtId="2" fontId="23" fillId="2" borderId="15" xfId="0" applyNumberFormat="1" applyFont="1" applyFill="1" applyBorder="1" applyAlignment="1">
      <alignment horizontal="center" vertical="center"/>
    </xf>
    <xf numFmtId="2" fontId="23" fillId="2" borderId="10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>
      <alignment horizontal="center" vertical="center"/>
    </xf>
    <xf numFmtId="4" fontId="19" fillId="2" borderId="10" xfId="0" applyNumberFormat="1" applyFont="1" applyFill="1" applyBorder="1" applyAlignment="1">
      <alignment horizontal="center" vertical="center"/>
    </xf>
    <xf numFmtId="4" fontId="19" fillId="2" borderId="15" xfId="0" applyNumberFormat="1" applyFont="1" applyFill="1" applyBorder="1" applyAlignment="1">
      <alignment horizontal="right" vertical="center"/>
    </xf>
    <xf numFmtId="4" fontId="19" fillId="2" borderId="13" xfId="0" applyNumberFormat="1" applyFont="1" applyFill="1" applyBorder="1" applyAlignment="1">
      <alignment horizontal="right" vertical="center"/>
    </xf>
    <xf numFmtId="4" fontId="1" fillId="2" borderId="13" xfId="42" applyNumberFormat="1" applyFill="1" applyBorder="1" applyAlignment="1">
      <alignment horizontal="right" vertical="center"/>
    </xf>
    <xf numFmtId="4" fontId="23" fillId="2" borderId="13" xfId="0" applyNumberFormat="1" applyFont="1" applyFill="1" applyBorder="1" applyAlignment="1">
      <alignment horizontal="center" vertical="center"/>
    </xf>
    <xf numFmtId="4" fontId="23" fillId="2" borderId="13" xfId="0" applyNumberFormat="1" applyFont="1" applyFill="1" applyBorder="1" applyAlignment="1">
      <alignment horizontal="right" vertical="center"/>
    </xf>
    <xf numFmtId="4" fontId="23" fillId="2" borderId="10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49" fontId="21" fillId="20" borderId="10" xfId="0" applyNumberFormat="1" applyFont="1" applyFill="1" applyBorder="1" applyAlignment="1">
      <alignment horizontal="center" vertical="center" wrapText="1"/>
    </xf>
    <xf numFmtId="4" fontId="19" fillId="22" borderId="1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right" vertical="center"/>
    </xf>
    <xf numFmtId="1" fontId="22" fillId="0" borderId="19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49" fontId="21" fillId="20" borderId="19" xfId="0" applyNumberFormat="1" applyFont="1" applyFill="1" applyBorder="1" applyAlignment="1">
      <alignment horizontal="center" vertical="center" wrapText="1"/>
    </xf>
    <xf numFmtId="2" fontId="24" fillId="20" borderId="20" xfId="0" applyNumberFormat="1" applyFont="1" applyFill="1" applyBorder="1" applyAlignment="1">
      <alignment horizontal="center" vertical="center"/>
    </xf>
    <xf numFmtId="1" fontId="19" fillId="2" borderId="19" xfId="0" applyNumberFormat="1" applyFont="1" applyFill="1" applyBorder="1" applyAlignment="1">
      <alignment horizontal="center" vertical="center"/>
    </xf>
    <xf numFmtId="2" fontId="19" fillId="2" borderId="20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right" vertical="center"/>
    </xf>
    <xf numFmtId="4" fontId="21" fillId="0" borderId="20" xfId="0" applyNumberFormat="1" applyFont="1" applyFill="1" applyBorder="1" applyAlignment="1">
      <alignment vertical="center" wrapText="1"/>
    </xf>
    <xf numFmtId="2" fontId="19" fillId="2" borderId="20" xfId="0" applyNumberFormat="1" applyFont="1" applyFill="1" applyBorder="1" applyAlignment="1">
      <alignment horizontal="right" vertical="center"/>
    </xf>
    <xf numFmtId="4" fontId="19" fillId="2" borderId="20" xfId="0" applyNumberFormat="1" applyFont="1" applyFill="1" applyBorder="1" applyAlignment="1">
      <alignment horizontal="center" vertical="center"/>
    </xf>
    <xf numFmtId="1" fontId="19" fillId="20" borderId="19" xfId="0" applyNumberFormat="1" applyFont="1" applyFill="1" applyBorder="1" applyAlignment="1">
      <alignment horizontal="center" vertical="center"/>
    </xf>
    <xf numFmtId="2" fontId="23" fillId="20" borderId="20" xfId="0" applyNumberFormat="1" applyFont="1" applyFill="1" applyBorder="1" applyAlignment="1">
      <alignment horizontal="center" vertical="center"/>
    </xf>
    <xf numFmtId="43" fontId="1" fillId="2" borderId="19" xfId="42" applyFont="1" applyFill="1" applyBorder="1" applyAlignment="1">
      <alignment horizontal="center" vertical="center"/>
    </xf>
    <xf numFmtId="4" fontId="23" fillId="2" borderId="20" xfId="0" applyNumberFormat="1" applyFont="1" applyFill="1" applyBorder="1" applyAlignment="1">
      <alignment horizontal="right" vertical="center"/>
    </xf>
    <xf numFmtId="1" fontId="19" fillId="2" borderId="21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4" fontId="19" fillId="0" borderId="2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" fontId="19" fillId="0" borderId="23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1" fontId="28" fillId="0" borderId="23" xfId="57" applyNumberFormat="1" applyFont="1" applyFill="1" applyBorder="1" applyAlignment="1">
      <alignment vertical="center"/>
      <protection/>
    </xf>
    <xf numFmtId="0" fontId="29" fillId="0" borderId="26" xfId="57" applyNumberFormat="1" applyFont="1" applyFill="1" applyBorder="1" applyAlignment="1">
      <alignment vertical="center" wrapText="1"/>
      <protection/>
    </xf>
    <xf numFmtId="1" fontId="30" fillId="0" borderId="23" xfId="57" applyNumberFormat="1" applyFont="1" applyFill="1" applyBorder="1" applyAlignment="1">
      <alignment horizontal="center" vertical="center"/>
      <protection/>
    </xf>
    <xf numFmtId="1" fontId="19" fillId="0" borderId="27" xfId="0" applyNumberFormat="1" applyFont="1" applyFill="1" applyBorder="1" applyAlignment="1">
      <alignment horizontal="center"/>
    </xf>
    <xf numFmtId="1" fontId="25" fillId="0" borderId="28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center" vertical="center"/>
    </xf>
    <xf numFmtId="2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41" applyFill="1" applyAlignment="1">
      <alignment/>
    </xf>
    <xf numFmtId="4" fontId="19" fillId="0" borderId="15" xfId="0" applyNumberFormat="1" applyFont="1" applyFill="1" applyBorder="1" applyAlignment="1">
      <alignment horizontal="center" vertical="center"/>
    </xf>
    <xf numFmtId="4" fontId="19" fillId="22" borderId="15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 wrapText="1"/>
    </xf>
    <xf numFmtId="4" fontId="1" fillId="2" borderId="20" xfId="42" applyNumberFormat="1" applyFill="1" applyBorder="1" applyAlignment="1">
      <alignment horizontal="center" vertical="center"/>
    </xf>
    <xf numFmtId="4" fontId="23" fillId="2" borderId="20" xfId="0" applyNumberFormat="1" applyFont="1" applyFill="1" applyBorder="1" applyAlignment="1">
      <alignment horizontal="center" vertical="center"/>
    </xf>
    <xf numFmtId="2" fontId="23" fillId="2" borderId="2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19" fillId="2" borderId="15" xfId="0" applyNumberFormat="1" applyFont="1" applyFill="1" applyBorder="1" applyAlignment="1">
      <alignment horizontal="center" vertical="center"/>
    </xf>
    <xf numFmtId="4" fontId="21" fillId="0" borderId="31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right" vertical="center" wrapText="1"/>
    </xf>
    <xf numFmtId="49" fontId="21" fillId="0" borderId="15" xfId="0" applyNumberFormat="1" applyFont="1" applyFill="1" applyBorder="1" applyAlignment="1">
      <alignment horizontal="right" vertical="center" wrapText="1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/>
    </xf>
    <xf numFmtId="0" fontId="33" fillId="0" borderId="0" xfId="57" applyNumberFormat="1" applyFont="1" applyFill="1" applyBorder="1" applyAlignment="1">
      <alignment horizontal="left" vertical="center" wrapText="1"/>
      <protection/>
    </xf>
    <xf numFmtId="1" fontId="19" fillId="0" borderId="33" xfId="0" applyNumberFormat="1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>
      <alignment horizontal="center" vertical="center"/>
    </xf>
    <xf numFmtId="1" fontId="19" fillId="0" borderId="35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right" vertical="center" wrapText="1"/>
    </xf>
    <xf numFmtId="49" fontId="21" fillId="0" borderId="34" xfId="0" applyNumberFormat="1" applyFont="1" applyFill="1" applyBorder="1" applyAlignment="1">
      <alignment horizontal="right" vertical="center" wrapText="1"/>
    </xf>
    <xf numFmtId="0" fontId="20" fillId="0" borderId="37" xfId="55" applyFont="1" applyBorder="1" applyAlignment="1">
      <alignment horizontal="center" vertical="center" wrapText="1"/>
      <protection/>
    </xf>
    <xf numFmtId="0" fontId="20" fillId="0" borderId="38" xfId="55" applyFont="1" applyBorder="1" applyAlignment="1">
      <alignment horizontal="center" vertical="center" wrapText="1"/>
      <protection/>
    </xf>
    <xf numFmtId="0" fontId="20" fillId="0" borderId="39" xfId="55" applyFont="1" applyBorder="1" applyAlignment="1">
      <alignment horizontal="center" vertical="center" wrapText="1"/>
      <protection/>
    </xf>
    <xf numFmtId="0" fontId="21" fillId="0" borderId="4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0" fillId="0" borderId="41" xfId="55" applyFont="1" applyBorder="1" applyAlignment="1">
      <alignment horizontal="center"/>
      <protection/>
    </xf>
    <xf numFmtId="0" fontId="20" fillId="0" borderId="42" xfId="55" applyFont="1" applyBorder="1" applyAlignment="1">
      <alignment horizontal="center"/>
      <protection/>
    </xf>
    <xf numFmtId="0" fontId="20" fillId="0" borderId="43" xfId="55" applyFont="1" applyBorder="1" applyAlignment="1">
      <alignment horizontal="center"/>
      <protection/>
    </xf>
    <xf numFmtId="0" fontId="21" fillId="0" borderId="20" xfId="0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 2" xfId="53"/>
    <cellStyle name="Normalny 7" xfId="54"/>
    <cellStyle name="Normalny_DK 15" xfId="55"/>
    <cellStyle name="Normalny_DK 63" xfId="56"/>
    <cellStyle name="Normalny_kosztorys ofertowy" xfId="57"/>
    <cellStyle name="Obliczenia" xfId="58"/>
    <cellStyle name="Followed Hyperlink" xfId="59"/>
    <cellStyle name="Opis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2</xdr:col>
      <xdr:colOff>1428750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3850" y="0"/>
          <a:ext cx="2390775" cy="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2</xdr:col>
      <xdr:colOff>1600200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28675" y="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pieczęć wykonawcy/wykonawców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yszkiewicz\PROJEKTY\DOCUME~1\PBRZUC~1\LOCALS~1\Temp\notes9A9E92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5"/>
  <sheetViews>
    <sheetView showZeros="0" tabSelected="1" zoomScale="120" zoomScaleNormal="120" zoomScaleSheetLayoutView="150" zoomScalePageLayoutView="0" workbookViewId="0" topLeftCell="C1">
      <selection activeCell="F8" sqref="F8"/>
    </sheetView>
  </sheetViews>
  <sheetFormatPr defaultColWidth="9.00390625" defaultRowHeight="12.75"/>
  <cols>
    <col min="1" max="1" width="5.125" style="1" customWidth="1"/>
    <col min="2" max="2" width="11.75390625" style="7" customWidth="1"/>
    <col min="3" max="3" width="51.00390625" style="3" customWidth="1"/>
    <col min="4" max="4" width="6.375" style="2" customWidth="1"/>
    <col min="5" max="5" width="8.75390625" style="12" bestFit="1" customWidth="1"/>
    <col min="6" max="6" width="10.75390625" style="4" customWidth="1"/>
    <col min="7" max="7" width="13.00390625" style="4" bestFit="1" customWidth="1"/>
    <col min="8" max="8" width="9.125" style="4" customWidth="1"/>
    <col min="9" max="9" width="0" style="51" hidden="1" customWidth="1"/>
    <col min="10" max="16384" width="9.125" style="4" customWidth="1"/>
  </cols>
  <sheetData>
    <row r="1" spans="1:15" ht="32.25" customHeight="1">
      <c r="A1" s="142" t="s">
        <v>117</v>
      </c>
      <c r="B1" s="143"/>
      <c r="C1" s="143"/>
      <c r="D1" s="143"/>
      <c r="E1" s="143"/>
      <c r="F1" s="143"/>
      <c r="G1" s="144"/>
      <c r="J1" s="95"/>
      <c r="K1" s="95"/>
      <c r="L1" s="95"/>
      <c r="M1" s="95"/>
      <c r="N1" s="95"/>
      <c r="O1" s="95"/>
    </row>
    <row r="2" spans="1:15" ht="39" customHeight="1">
      <c r="A2" s="137" t="s">
        <v>118</v>
      </c>
      <c r="B2" s="138"/>
      <c r="C2" s="138"/>
      <c r="D2" s="138"/>
      <c r="E2" s="138"/>
      <c r="F2" s="138"/>
      <c r="G2" s="139"/>
      <c r="J2" s="95"/>
      <c r="K2" s="95"/>
      <c r="L2" s="95"/>
      <c r="M2" s="95"/>
      <c r="N2" s="95"/>
      <c r="O2" s="95"/>
    </row>
    <row r="3" spans="1:15" s="2" customFormat="1" ht="12.75">
      <c r="A3" s="130" t="s">
        <v>39</v>
      </c>
      <c r="B3" s="129" t="s">
        <v>60</v>
      </c>
      <c r="C3" s="128" t="s">
        <v>40</v>
      </c>
      <c r="D3" s="141" t="s">
        <v>1</v>
      </c>
      <c r="E3" s="141"/>
      <c r="F3" s="128" t="s">
        <v>120</v>
      </c>
      <c r="G3" s="145" t="s">
        <v>121</v>
      </c>
      <c r="I3" s="52"/>
      <c r="J3" s="95"/>
      <c r="K3" s="95"/>
      <c r="L3" s="95"/>
      <c r="M3" s="95"/>
      <c r="N3" s="95"/>
      <c r="O3" s="95"/>
    </row>
    <row r="4" spans="1:15" s="2" customFormat="1" ht="24.75" customHeight="1">
      <c r="A4" s="130"/>
      <c r="B4" s="129"/>
      <c r="C4" s="128"/>
      <c r="D4" s="17" t="s">
        <v>2</v>
      </c>
      <c r="E4" s="71" t="s">
        <v>3</v>
      </c>
      <c r="F4" s="128"/>
      <c r="G4" s="145"/>
      <c r="I4" s="52"/>
      <c r="J4" s="108"/>
      <c r="K4" s="108"/>
      <c r="L4" s="108"/>
      <c r="M4" s="108"/>
      <c r="N4" s="108"/>
      <c r="O4" s="108"/>
    </row>
    <row r="5" spans="1:15" ht="12.75">
      <c r="A5" s="75">
        <v>1</v>
      </c>
      <c r="B5" s="18">
        <v>2</v>
      </c>
      <c r="C5" s="19" t="s">
        <v>70</v>
      </c>
      <c r="D5" s="20">
        <v>4</v>
      </c>
      <c r="E5" s="35">
        <v>5</v>
      </c>
      <c r="F5" s="19" t="s">
        <v>71</v>
      </c>
      <c r="G5" s="76">
        <v>7</v>
      </c>
      <c r="J5" s="108"/>
      <c r="K5" s="108"/>
      <c r="L5" s="108"/>
      <c r="M5" s="108"/>
      <c r="N5" s="108"/>
      <c r="O5" s="108"/>
    </row>
    <row r="6" spans="1:15" s="6" customFormat="1" ht="15">
      <c r="A6" s="77" t="s">
        <v>4</v>
      </c>
      <c r="B6" s="26" t="s">
        <v>42</v>
      </c>
      <c r="C6" s="21" t="s">
        <v>46</v>
      </c>
      <c r="D6" s="22" t="s">
        <v>24</v>
      </c>
      <c r="E6" s="36" t="s">
        <v>24</v>
      </c>
      <c r="F6" s="36" t="s">
        <v>24</v>
      </c>
      <c r="G6" s="78" t="s">
        <v>24</v>
      </c>
      <c r="H6" s="4"/>
      <c r="I6" s="51"/>
      <c r="J6" s="108"/>
      <c r="K6" s="108"/>
      <c r="L6" s="108"/>
      <c r="M6" s="108"/>
      <c r="N6" s="108"/>
      <c r="O6" s="108"/>
    </row>
    <row r="7" spans="1:15" ht="12.75">
      <c r="A7" s="79" t="s">
        <v>4</v>
      </c>
      <c r="B7" s="27" t="s">
        <v>42</v>
      </c>
      <c r="C7" s="10" t="s">
        <v>73</v>
      </c>
      <c r="D7" s="11"/>
      <c r="E7" s="38"/>
      <c r="F7" s="38"/>
      <c r="G7" s="80"/>
      <c r="J7" s="108"/>
      <c r="K7" s="108"/>
      <c r="L7" s="108"/>
      <c r="M7" s="108"/>
      <c r="N7" s="108"/>
      <c r="O7" s="108"/>
    </row>
    <row r="8" spans="1:15" ht="25.5">
      <c r="A8" s="81">
        <v>1</v>
      </c>
      <c r="B8" s="67"/>
      <c r="C8" s="14" t="s">
        <v>43</v>
      </c>
      <c r="D8" s="29" t="s">
        <v>122</v>
      </c>
      <c r="E8" s="37">
        <v>1</v>
      </c>
      <c r="F8" s="29"/>
      <c r="G8" s="114">
        <f>E8*F8</f>
        <v>0</v>
      </c>
      <c r="H8" s="70"/>
      <c r="J8" s="108"/>
      <c r="K8" s="108"/>
      <c r="L8" s="108"/>
      <c r="M8" s="108"/>
      <c r="N8" s="108"/>
      <c r="O8" s="108"/>
    </row>
    <row r="9" spans="1:15" ht="12.75">
      <c r="A9" s="81">
        <v>2</v>
      </c>
      <c r="B9" s="67"/>
      <c r="C9" s="14" t="s">
        <v>44</v>
      </c>
      <c r="D9" s="29" t="s">
        <v>122</v>
      </c>
      <c r="E9" s="37">
        <v>1</v>
      </c>
      <c r="F9" s="29"/>
      <c r="G9" s="114">
        <f>E9*F9</f>
        <v>0</v>
      </c>
      <c r="H9" s="74"/>
      <c r="J9" s="108"/>
      <c r="K9" s="108"/>
      <c r="L9" s="108"/>
      <c r="M9" s="108"/>
      <c r="N9" s="108"/>
      <c r="O9" s="108"/>
    </row>
    <row r="10" spans="1:15" ht="12.75" customHeight="1">
      <c r="A10" s="79" t="s">
        <v>4</v>
      </c>
      <c r="B10" s="11" t="s">
        <v>72</v>
      </c>
      <c r="C10" s="10" t="s">
        <v>74</v>
      </c>
      <c r="D10" s="11"/>
      <c r="E10" s="38"/>
      <c r="F10" s="38"/>
      <c r="G10" s="80"/>
      <c r="J10" s="108"/>
      <c r="K10" s="108"/>
      <c r="L10" s="108"/>
      <c r="M10" s="108"/>
      <c r="N10" s="108"/>
      <c r="O10" s="108"/>
    </row>
    <row r="11" spans="1:15" ht="14.25">
      <c r="A11" s="81">
        <v>3</v>
      </c>
      <c r="B11" s="67"/>
      <c r="C11" s="14" t="s">
        <v>75</v>
      </c>
      <c r="D11" s="29" t="s">
        <v>35</v>
      </c>
      <c r="E11" s="37">
        <v>20</v>
      </c>
      <c r="F11" s="37"/>
      <c r="G11" s="114">
        <f>E11*F11</f>
        <v>0</v>
      </c>
      <c r="J11" s="108"/>
      <c r="K11" s="109"/>
      <c r="L11" s="108"/>
      <c r="M11" s="108"/>
      <c r="N11" s="108"/>
      <c r="O11" s="108"/>
    </row>
    <row r="12" spans="1:15" ht="12.75">
      <c r="A12" s="125"/>
      <c r="B12" s="126"/>
      <c r="C12" s="127"/>
      <c r="D12" s="123" t="s">
        <v>61</v>
      </c>
      <c r="E12" s="124"/>
      <c r="F12" s="124"/>
      <c r="G12" s="115">
        <f>SUM(G8:G11)</f>
        <v>0</v>
      </c>
      <c r="J12" s="108"/>
      <c r="K12" s="108"/>
      <c r="L12" s="108"/>
      <c r="M12" s="108"/>
      <c r="N12" s="108"/>
      <c r="O12" s="108"/>
    </row>
    <row r="13" spans="1:15" s="6" customFormat="1" ht="15">
      <c r="A13" s="77" t="s">
        <v>4</v>
      </c>
      <c r="B13" s="68" t="s">
        <v>5</v>
      </c>
      <c r="C13" s="21" t="s">
        <v>6</v>
      </c>
      <c r="D13" s="22" t="s">
        <v>24</v>
      </c>
      <c r="E13" s="36" t="s">
        <v>24</v>
      </c>
      <c r="F13" s="36" t="s">
        <v>24</v>
      </c>
      <c r="G13" s="78" t="s">
        <v>24</v>
      </c>
      <c r="H13" s="4"/>
      <c r="I13" s="51"/>
      <c r="J13" s="108"/>
      <c r="K13" s="108"/>
      <c r="L13" s="108"/>
      <c r="M13" s="108"/>
      <c r="N13" s="108"/>
      <c r="O13" s="108"/>
    </row>
    <row r="14" spans="1:15" ht="12.75">
      <c r="A14" s="79" t="s">
        <v>4</v>
      </c>
      <c r="B14" s="11" t="s">
        <v>7</v>
      </c>
      <c r="C14" s="10" t="s">
        <v>8</v>
      </c>
      <c r="D14" s="11"/>
      <c r="E14" s="38"/>
      <c r="F14" s="38"/>
      <c r="G14" s="80"/>
      <c r="J14" s="108"/>
      <c r="K14" s="108"/>
      <c r="L14" s="108"/>
      <c r="M14" s="108"/>
      <c r="N14" s="108"/>
      <c r="O14" s="108"/>
    </row>
    <row r="15" spans="1:15" ht="12.75">
      <c r="A15" s="81">
        <v>4</v>
      </c>
      <c r="B15" s="67"/>
      <c r="C15" s="14" t="s">
        <v>63</v>
      </c>
      <c r="D15" s="9" t="s">
        <v>9</v>
      </c>
      <c r="E15" s="69">
        <v>0.75</v>
      </c>
      <c r="F15" s="110"/>
      <c r="G15" s="114">
        <f>E15*F15</f>
        <v>0</v>
      </c>
      <c r="J15" s="108"/>
      <c r="K15" s="108"/>
      <c r="L15" s="108"/>
      <c r="M15" s="108"/>
      <c r="N15" s="108"/>
      <c r="O15" s="108"/>
    </row>
    <row r="16" spans="1:15" ht="12.75">
      <c r="A16" s="79" t="s">
        <v>4</v>
      </c>
      <c r="B16" s="11" t="s">
        <v>11</v>
      </c>
      <c r="C16" s="10" t="s">
        <v>12</v>
      </c>
      <c r="D16" s="11"/>
      <c r="E16" s="55"/>
      <c r="F16" s="54"/>
      <c r="G16" s="84"/>
      <c r="J16" s="108"/>
      <c r="K16" s="108"/>
      <c r="L16" s="108"/>
      <c r="M16" s="108"/>
      <c r="N16" s="108"/>
      <c r="O16" s="108"/>
    </row>
    <row r="17" spans="1:15" ht="15">
      <c r="A17" s="81">
        <v>5</v>
      </c>
      <c r="B17" s="67"/>
      <c r="C17" s="14" t="s">
        <v>91</v>
      </c>
      <c r="D17" s="9" t="s">
        <v>13</v>
      </c>
      <c r="E17" s="69">
        <v>7262</v>
      </c>
      <c r="F17" s="110"/>
      <c r="G17" s="114">
        <f>E17*F17</f>
        <v>0</v>
      </c>
      <c r="J17" s="108"/>
      <c r="K17" s="109"/>
      <c r="L17" s="108"/>
      <c r="M17" s="108"/>
      <c r="N17" s="108"/>
      <c r="O17" s="108"/>
    </row>
    <row r="18" spans="1:15" ht="12.75">
      <c r="A18" s="79" t="s">
        <v>4</v>
      </c>
      <c r="B18" s="11" t="s">
        <v>89</v>
      </c>
      <c r="C18" s="10" t="s">
        <v>90</v>
      </c>
      <c r="D18" s="11"/>
      <c r="E18" s="55"/>
      <c r="F18" s="54"/>
      <c r="G18" s="84"/>
      <c r="J18" s="108"/>
      <c r="K18" s="108"/>
      <c r="L18" s="108"/>
      <c r="M18" s="108"/>
      <c r="N18" s="108"/>
      <c r="O18" s="108"/>
    </row>
    <row r="19" spans="1:15" ht="25.5">
      <c r="A19" s="81">
        <v>6</v>
      </c>
      <c r="B19" s="67"/>
      <c r="C19" s="14" t="s">
        <v>108</v>
      </c>
      <c r="D19" s="9" t="s">
        <v>122</v>
      </c>
      <c r="E19" s="69">
        <v>1</v>
      </c>
      <c r="F19" s="119"/>
      <c r="G19" s="114">
        <f>E19*F19</f>
        <v>0</v>
      </c>
      <c r="J19" s="108"/>
      <c r="K19" s="109"/>
      <c r="L19" s="108"/>
      <c r="M19" s="108"/>
      <c r="N19" s="108"/>
      <c r="O19" s="108"/>
    </row>
    <row r="20" spans="1:15" ht="25.5">
      <c r="A20" s="81">
        <v>7</v>
      </c>
      <c r="B20" s="67"/>
      <c r="C20" s="14" t="s">
        <v>107</v>
      </c>
      <c r="D20" s="9" t="s">
        <v>122</v>
      </c>
      <c r="E20" s="69">
        <v>1</v>
      </c>
      <c r="F20" s="119"/>
      <c r="G20" s="114">
        <f>E20*F20</f>
        <v>0</v>
      </c>
      <c r="J20" s="108"/>
      <c r="K20" s="109"/>
      <c r="L20" s="108"/>
      <c r="M20" s="108"/>
      <c r="N20" s="108"/>
      <c r="O20" s="108"/>
    </row>
    <row r="21" spans="1:15" ht="25.5">
      <c r="A21" s="81">
        <v>8</v>
      </c>
      <c r="B21" s="67"/>
      <c r="C21" s="14" t="s">
        <v>107</v>
      </c>
      <c r="D21" s="9" t="s">
        <v>122</v>
      </c>
      <c r="E21" s="69">
        <v>1</v>
      </c>
      <c r="F21" s="119"/>
      <c r="G21" s="114">
        <f>E21*F21</f>
        <v>0</v>
      </c>
      <c r="J21" s="108"/>
      <c r="K21" s="109"/>
      <c r="L21" s="108"/>
      <c r="M21" s="108"/>
      <c r="N21" s="108"/>
      <c r="O21" s="108"/>
    </row>
    <row r="22" spans="1:15" ht="12.75">
      <c r="A22" s="79" t="s">
        <v>4</v>
      </c>
      <c r="B22" s="11" t="s">
        <v>14</v>
      </c>
      <c r="C22" s="10" t="s">
        <v>15</v>
      </c>
      <c r="D22" s="11"/>
      <c r="E22" s="55"/>
      <c r="F22" s="54"/>
      <c r="G22" s="84"/>
      <c r="J22" s="108"/>
      <c r="K22" s="108"/>
      <c r="L22" s="108"/>
      <c r="M22" s="108"/>
      <c r="N22" s="108"/>
      <c r="O22" s="108"/>
    </row>
    <row r="23" spans="1:15" ht="25.5">
      <c r="A23" s="81">
        <v>9</v>
      </c>
      <c r="B23" s="67"/>
      <c r="C23" s="14" t="s">
        <v>92</v>
      </c>
      <c r="D23" s="9" t="s">
        <v>13</v>
      </c>
      <c r="E23" s="69">
        <v>663</v>
      </c>
      <c r="F23" s="111"/>
      <c r="G23" s="114">
        <f>E23*F23</f>
        <v>0</v>
      </c>
      <c r="J23" s="108"/>
      <c r="K23" s="108"/>
      <c r="L23" s="108"/>
      <c r="M23" s="108"/>
      <c r="N23" s="108"/>
      <c r="O23" s="108"/>
    </row>
    <row r="24" spans="1:15" ht="38.25">
      <c r="A24" s="81">
        <v>10</v>
      </c>
      <c r="B24" s="67"/>
      <c r="C24" s="14" t="s">
        <v>79</v>
      </c>
      <c r="D24" s="9" t="s">
        <v>13</v>
      </c>
      <c r="E24" s="69">
        <v>1180</v>
      </c>
      <c r="F24" s="111"/>
      <c r="G24" s="114">
        <f>E24*F24</f>
        <v>0</v>
      </c>
      <c r="J24" s="108"/>
      <c r="K24" s="108"/>
      <c r="L24" s="108"/>
      <c r="M24" s="108"/>
      <c r="N24" s="108"/>
      <c r="O24" s="108"/>
    </row>
    <row r="25" spans="1:15" ht="15">
      <c r="A25" s="81">
        <v>11</v>
      </c>
      <c r="B25" s="67"/>
      <c r="C25" s="14" t="s">
        <v>110</v>
      </c>
      <c r="D25" s="9" t="s">
        <v>18</v>
      </c>
      <c r="E25" s="69">
        <v>3</v>
      </c>
      <c r="F25" s="111"/>
      <c r="G25" s="114">
        <f>E25*F25</f>
        <v>0</v>
      </c>
      <c r="J25" s="108"/>
      <c r="K25" s="108"/>
      <c r="L25" s="108"/>
      <c r="M25" s="108"/>
      <c r="N25" s="108"/>
      <c r="O25" s="108"/>
    </row>
    <row r="26" spans="1:15" ht="12.75">
      <c r="A26" s="81"/>
      <c r="B26" s="67"/>
      <c r="C26" s="14" t="s">
        <v>109</v>
      </c>
      <c r="D26" s="9" t="s">
        <v>111</v>
      </c>
      <c r="E26" s="69">
        <v>2</v>
      </c>
      <c r="F26" s="111"/>
      <c r="G26" s="114">
        <f>E26*F26</f>
        <v>0</v>
      </c>
      <c r="J26" s="108"/>
      <c r="K26" s="108"/>
      <c r="L26" s="108"/>
      <c r="M26" s="108"/>
      <c r="N26" s="108"/>
      <c r="O26" s="108"/>
    </row>
    <row r="27" spans="1:15" ht="12.75">
      <c r="A27" s="81">
        <v>13</v>
      </c>
      <c r="B27" s="67"/>
      <c r="C27" s="14" t="s">
        <v>93</v>
      </c>
      <c r="D27" s="9" t="s">
        <v>10</v>
      </c>
      <c r="E27" s="29">
        <v>35</v>
      </c>
      <c r="F27" s="111"/>
      <c r="G27" s="114">
        <f>E27*F27</f>
        <v>0</v>
      </c>
      <c r="J27" s="108"/>
      <c r="K27" s="108"/>
      <c r="L27" s="108"/>
      <c r="M27" s="108"/>
      <c r="N27" s="108"/>
      <c r="O27" s="108"/>
    </row>
    <row r="28" spans="1:15" ht="12.75">
      <c r="A28" s="125"/>
      <c r="B28" s="126"/>
      <c r="C28" s="127"/>
      <c r="D28" s="123" t="s">
        <v>61</v>
      </c>
      <c r="E28" s="124"/>
      <c r="F28" s="124"/>
      <c r="G28" s="83">
        <f>SUM(G15:G27)</f>
        <v>0</v>
      </c>
      <c r="J28" s="108"/>
      <c r="K28" s="108"/>
      <c r="L28" s="108"/>
      <c r="M28" s="108"/>
      <c r="N28" s="108"/>
      <c r="O28" s="108"/>
    </row>
    <row r="29" spans="1:15" s="6" customFormat="1" ht="15">
      <c r="A29" s="77" t="s">
        <v>4</v>
      </c>
      <c r="B29" s="68" t="s">
        <v>47</v>
      </c>
      <c r="C29" s="21" t="s">
        <v>16</v>
      </c>
      <c r="D29" s="22" t="s">
        <v>24</v>
      </c>
      <c r="E29" s="36" t="s">
        <v>24</v>
      </c>
      <c r="F29" s="36" t="s">
        <v>24</v>
      </c>
      <c r="G29" s="78" t="s">
        <v>24</v>
      </c>
      <c r="H29" s="4"/>
      <c r="I29" s="51"/>
      <c r="J29" s="108"/>
      <c r="K29" s="108"/>
      <c r="L29" s="108"/>
      <c r="M29" s="108"/>
      <c r="N29" s="108"/>
      <c r="O29" s="108"/>
    </row>
    <row r="30" spans="1:15" s="6" customFormat="1" ht="12.75">
      <c r="A30" s="79" t="s">
        <v>4</v>
      </c>
      <c r="B30" s="11" t="s">
        <v>17</v>
      </c>
      <c r="C30" s="10" t="s">
        <v>48</v>
      </c>
      <c r="D30" s="11"/>
      <c r="E30" s="58"/>
      <c r="F30" s="58"/>
      <c r="G30" s="85"/>
      <c r="H30" s="4"/>
      <c r="I30" s="51"/>
      <c r="J30" s="108"/>
      <c r="K30" s="108"/>
      <c r="L30" s="108"/>
      <c r="M30" s="108"/>
      <c r="N30" s="108"/>
      <c r="O30" s="108"/>
    </row>
    <row r="31" spans="1:15" s="6" customFormat="1" ht="15">
      <c r="A31" s="81">
        <v>14</v>
      </c>
      <c r="B31" s="67"/>
      <c r="C31" s="16" t="s">
        <v>96</v>
      </c>
      <c r="D31" s="24" t="s">
        <v>18</v>
      </c>
      <c r="E31" s="29">
        <f>23120+8900+90</f>
        <v>32110</v>
      </c>
      <c r="F31" s="110"/>
      <c r="G31" s="114">
        <f>E31*F31</f>
        <v>0</v>
      </c>
      <c r="H31" s="4"/>
      <c r="I31" s="51"/>
      <c r="J31" s="108"/>
      <c r="K31" s="108"/>
      <c r="L31" s="108"/>
      <c r="M31" s="108"/>
      <c r="N31" s="108"/>
      <c r="O31" s="108"/>
    </row>
    <row r="32" spans="1:15" s="6" customFormat="1" ht="25.5">
      <c r="A32" s="81">
        <v>15</v>
      </c>
      <c r="B32" s="67"/>
      <c r="C32" s="16" t="s">
        <v>94</v>
      </c>
      <c r="D32" s="24" t="s">
        <v>122</v>
      </c>
      <c r="E32" s="29">
        <v>1</v>
      </c>
      <c r="F32" s="110"/>
      <c r="G32" s="114">
        <f>E32*F32</f>
        <v>0</v>
      </c>
      <c r="H32" s="4"/>
      <c r="I32" s="51"/>
      <c r="J32" s="108"/>
      <c r="K32" s="109"/>
      <c r="L32" s="108"/>
      <c r="M32" s="108"/>
      <c r="N32" s="108"/>
      <c r="O32" s="108"/>
    </row>
    <row r="33" spans="1:15" s="6" customFormat="1" ht="14.25">
      <c r="A33" s="81">
        <v>16</v>
      </c>
      <c r="B33" s="67"/>
      <c r="C33" s="16" t="s">
        <v>95</v>
      </c>
      <c r="D33" s="24" t="s">
        <v>67</v>
      </c>
      <c r="E33" s="29">
        <v>2</v>
      </c>
      <c r="F33" s="110"/>
      <c r="G33" s="114">
        <f>E33*F33</f>
        <v>0</v>
      </c>
      <c r="H33" s="4"/>
      <c r="I33" s="51"/>
      <c r="J33" s="108"/>
      <c r="K33" s="109"/>
      <c r="L33" s="108"/>
      <c r="M33" s="108"/>
      <c r="N33" s="108"/>
      <c r="O33" s="108"/>
    </row>
    <row r="34" spans="1:15" s="6" customFormat="1" ht="12.75">
      <c r="A34" s="79" t="s">
        <v>4</v>
      </c>
      <c r="B34" s="11" t="s">
        <v>19</v>
      </c>
      <c r="C34" s="10" t="s">
        <v>20</v>
      </c>
      <c r="D34" s="11"/>
      <c r="E34" s="59"/>
      <c r="F34" s="60"/>
      <c r="G34" s="85"/>
      <c r="H34" s="4"/>
      <c r="I34" s="51"/>
      <c r="J34" s="108"/>
      <c r="K34" s="108"/>
      <c r="L34" s="108"/>
      <c r="M34" s="108"/>
      <c r="N34" s="108"/>
      <c r="O34" s="108"/>
    </row>
    <row r="35" spans="1:15" s="6" customFormat="1" ht="15">
      <c r="A35" s="81">
        <v>17</v>
      </c>
      <c r="B35" s="67"/>
      <c r="C35" s="14" t="s">
        <v>97</v>
      </c>
      <c r="D35" s="9" t="s">
        <v>18</v>
      </c>
      <c r="E35" s="29">
        <f>18400+8900+90</f>
        <v>27390</v>
      </c>
      <c r="F35" s="110"/>
      <c r="G35" s="114">
        <f>E35*F35</f>
        <v>0</v>
      </c>
      <c r="H35" s="4"/>
      <c r="I35" s="51"/>
      <c r="J35" s="108"/>
      <c r="K35" s="108"/>
      <c r="L35" s="108"/>
      <c r="M35" s="108"/>
      <c r="N35" s="108"/>
      <c r="O35" s="108"/>
    </row>
    <row r="36" spans="1:15" ht="12.75">
      <c r="A36" s="125"/>
      <c r="B36" s="126"/>
      <c r="C36" s="127"/>
      <c r="D36" s="123" t="s">
        <v>61</v>
      </c>
      <c r="E36" s="124"/>
      <c r="F36" s="124"/>
      <c r="G36" s="115">
        <f>SUM(G31:G35)</f>
        <v>0</v>
      </c>
      <c r="J36" s="108"/>
      <c r="K36" s="108"/>
      <c r="L36" s="108"/>
      <c r="M36" s="108"/>
      <c r="N36" s="108"/>
      <c r="O36" s="108"/>
    </row>
    <row r="37" spans="1:15" s="5" customFormat="1" ht="15">
      <c r="A37" s="86" t="s">
        <v>4</v>
      </c>
      <c r="B37" s="28" t="s">
        <v>21</v>
      </c>
      <c r="C37" s="21" t="s">
        <v>22</v>
      </c>
      <c r="D37" s="22" t="s">
        <v>24</v>
      </c>
      <c r="E37" s="39" t="s">
        <v>24</v>
      </c>
      <c r="F37" s="39" t="s">
        <v>24</v>
      </c>
      <c r="G37" s="87" t="s">
        <v>24</v>
      </c>
      <c r="H37" s="4"/>
      <c r="I37" s="51"/>
      <c r="J37" s="108"/>
      <c r="K37" s="108"/>
      <c r="L37" s="108"/>
      <c r="M37" s="108"/>
      <c r="N37" s="108"/>
      <c r="O37" s="108"/>
    </row>
    <row r="38" spans="1:15" s="5" customFormat="1" ht="12.75">
      <c r="A38" s="79" t="s">
        <v>4</v>
      </c>
      <c r="B38" s="27" t="s">
        <v>23</v>
      </c>
      <c r="C38" s="10" t="s">
        <v>49</v>
      </c>
      <c r="D38" s="11"/>
      <c r="E38" s="61"/>
      <c r="F38" s="61"/>
      <c r="G38" s="85"/>
      <c r="H38" s="4"/>
      <c r="I38" s="51"/>
      <c r="J38" s="108"/>
      <c r="K38" s="108"/>
      <c r="L38" s="108"/>
      <c r="M38" s="108"/>
      <c r="N38" s="108"/>
      <c r="O38" s="108"/>
    </row>
    <row r="39" spans="1:15" s="5" customFormat="1" ht="15">
      <c r="A39" s="81">
        <v>18</v>
      </c>
      <c r="B39" s="23"/>
      <c r="C39" s="14" t="s">
        <v>80</v>
      </c>
      <c r="D39" s="9" t="s">
        <v>13</v>
      </c>
      <c r="E39" s="69">
        <v>2355</v>
      </c>
      <c r="F39" s="111"/>
      <c r="G39" s="114">
        <f>E39*F39</f>
        <v>0</v>
      </c>
      <c r="H39" s="4"/>
      <c r="I39" s="51"/>
      <c r="J39" s="108"/>
      <c r="K39" s="109"/>
      <c r="L39" s="108"/>
      <c r="M39" s="108"/>
      <c r="N39" s="108"/>
      <c r="O39" s="108"/>
    </row>
    <row r="40" spans="1:15" s="5" customFormat="1" ht="15">
      <c r="A40" s="81">
        <v>19</v>
      </c>
      <c r="B40" s="23"/>
      <c r="C40" s="14" t="s">
        <v>76</v>
      </c>
      <c r="D40" s="9" t="s">
        <v>13</v>
      </c>
      <c r="E40" s="69">
        <v>3235</v>
      </c>
      <c r="F40" s="111"/>
      <c r="G40" s="114">
        <f>E40*F40</f>
        <v>0</v>
      </c>
      <c r="H40" s="4"/>
      <c r="I40" s="51"/>
      <c r="J40" s="108"/>
      <c r="K40" s="109"/>
      <c r="L40" s="108"/>
      <c r="M40" s="108"/>
      <c r="N40" s="108"/>
      <c r="O40" s="108"/>
    </row>
    <row r="41" spans="1:15" s="5" customFormat="1" ht="15">
      <c r="A41" s="81">
        <v>20</v>
      </c>
      <c r="B41" s="23"/>
      <c r="C41" s="14" t="s">
        <v>81</v>
      </c>
      <c r="D41" s="9" t="s">
        <v>13</v>
      </c>
      <c r="E41" s="69">
        <v>3160</v>
      </c>
      <c r="F41" s="111"/>
      <c r="G41" s="114">
        <f>E41*F41</f>
        <v>0</v>
      </c>
      <c r="H41" s="4"/>
      <c r="I41" s="51"/>
      <c r="J41" s="108"/>
      <c r="K41" s="109"/>
      <c r="L41" s="108"/>
      <c r="M41" s="108"/>
      <c r="N41" s="108"/>
      <c r="O41" s="108"/>
    </row>
    <row r="42" spans="1:15" s="5" customFormat="1" ht="12.75">
      <c r="A42" s="88" t="s">
        <v>4</v>
      </c>
      <c r="B42" s="27" t="s">
        <v>41</v>
      </c>
      <c r="C42" s="10" t="s">
        <v>98</v>
      </c>
      <c r="D42" s="13"/>
      <c r="E42" s="62"/>
      <c r="F42" s="62"/>
      <c r="G42" s="116"/>
      <c r="H42" s="4"/>
      <c r="I42" s="51"/>
      <c r="J42" s="108"/>
      <c r="K42" s="108"/>
      <c r="L42" s="108"/>
      <c r="M42" s="108"/>
      <c r="N42" s="108"/>
      <c r="O42" s="108"/>
    </row>
    <row r="43" spans="1:15" s="5" customFormat="1" ht="15">
      <c r="A43" s="81">
        <v>21</v>
      </c>
      <c r="B43" s="23"/>
      <c r="C43" s="14" t="s">
        <v>106</v>
      </c>
      <c r="D43" s="9" t="s">
        <v>13</v>
      </c>
      <c r="E43" s="29">
        <v>3815</v>
      </c>
      <c r="F43" s="110"/>
      <c r="G43" s="114">
        <f>E43*F43</f>
        <v>0</v>
      </c>
      <c r="H43" s="4"/>
      <c r="I43" s="51"/>
      <c r="J43" s="108"/>
      <c r="K43" s="109"/>
      <c r="L43" s="108"/>
      <c r="M43" s="108"/>
      <c r="N43" s="108"/>
      <c r="O43" s="108"/>
    </row>
    <row r="44" spans="1:15" s="5" customFormat="1" ht="15">
      <c r="A44" s="81">
        <v>22</v>
      </c>
      <c r="B44" s="23"/>
      <c r="C44" s="14" t="s">
        <v>68</v>
      </c>
      <c r="D44" s="9" t="s">
        <v>13</v>
      </c>
      <c r="E44" s="29">
        <v>5560</v>
      </c>
      <c r="F44" s="110"/>
      <c r="G44" s="114">
        <f>E44*F44</f>
        <v>0</v>
      </c>
      <c r="H44" s="4"/>
      <c r="I44" s="51"/>
      <c r="J44" s="108"/>
      <c r="K44" s="109"/>
      <c r="L44" s="108"/>
      <c r="M44" s="108"/>
      <c r="N44" s="108"/>
      <c r="O44" s="108"/>
    </row>
    <row r="45" spans="1:15" ht="12.75">
      <c r="A45" s="125"/>
      <c r="B45" s="126"/>
      <c r="C45" s="127"/>
      <c r="D45" s="123" t="s">
        <v>61</v>
      </c>
      <c r="E45" s="124"/>
      <c r="F45" s="124"/>
      <c r="G45" s="115">
        <f>SUM(G39:G44)</f>
        <v>0</v>
      </c>
      <c r="J45" s="108"/>
      <c r="K45" s="108"/>
      <c r="L45" s="108"/>
      <c r="M45" s="108"/>
      <c r="N45" s="108"/>
      <c r="O45" s="108"/>
    </row>
    <row r="46" spans="1:15" ht="15">
      <c r="A46" s="86" t="s">
        <v>4</v>
      </c>
      <c r="B46" s="28" t="s">
        <v>50</v>
      </c>
      <c r="C46" s="21" t="s">
        <v>25</v>
      </c>
      <c r="D46" s="22" t="s">
        <v>24</v>
      </c>
      <c r="E46" s="39" t="s">
        <v>24</v>
      </c>
      <c r="F46" s="39" t="s">
        <v>24</v>
      </c>
      <c r="G46" s="87" t="s">
        <v>24</v>
      </c>
      <c r="J46" s="108"/>
      <c r="K46" s="108"/>
      <c r="L46" s="108"/>
      <c r="M46" s="108"/>
      <c r="N46" s="108"/>
      <c r="O46" s="108"/>
    </row>
    <row r="47" spans="1:15" ht="12.75">
      <c r="A47" s="79" t="s">
        <v>4</v>
      </c>
      <c r="B47" s="27" t="s">
        <v>59</v>
      </c>
      <c r="C47" s="10" t="s">
        <v>36</v>
      </c>
      <c r="D47" s="11"/>
      <c r="E47" s="59"/>
      <c r="F47" s="60"/>
      <c r="G47" s="85"/>
      <c r="J47" s="108"/>
      <c r="K47" s="108"/>
      <c r="L47" s="108"/>
      <c r="M47" s="108"/>
      <c r="N47" s="108"/>
      <c r="O47" s="108"/>
    </row>
    <row r="48" spans="1:15" ht="15">
      <c r="A48" s="81">
        <v>24</v>
      </c>
      <c r="B48" s="23"/>
      <c r="C48" s="14" t="s">
        <v>82</v>
      </c>
      <c r="D48" s="9" t="s">
        <v>13</v>
      </c>
      <c r="E48" s="69">
        <v>2615</v>
      </c>
      <c r="F48" s="111"/>
      <c r="G48" s="114">
        <f>E48*F48</f>
        <v>0</v>
      </c>
      <c r="J48" s="108"/>
      <c r="K48" s="109"/>
      <c r="L48" s="108"/>
      <c r="M48" s="108"/>
      <c r="N48" s="108"/>
      <c r="O48" s="108"/>
    </row>
    <row r="49" spans="1:15" ht="15">
      <c r="A49" s="81">
        <v>25</v>
      </c>
      <c r="B49" s="23"/>
      <c r="C49" s="14" t="s">
        <v>77</v>
      </c>
      <c r="D49" s="9" t="s">
        <v>13</v>
      </c>
      <c r="E49" s="69">
        <v>2615</v>
      </c>
      <c r="F49" s="111"/>
      <c r="G49" s="114">
        <f>E49*F49</f>
        <v>0</v>
      </c>
      <c r="J49" s="108"/>
      <c r="K49" s="109"/>
      <c r="L49" s="108"/>
      <c r="M49" s="108"/>
      <c r="N49" s="108"/>
      <c r="O49" s="108"/>
    </row>
    <row r="50" spans="1:15" ht="12.75">
      <c r="A50" s="79" t="s">
        <v>4</v>
      </c>
      <c r="B50" s="27" t="s">
        <v>64</v>
      </c>
      <c r="C50" s="10" t="s">
        <v>114</v>
      </c>
      <c r="D50" s="11"/>
      <c r="E50" s="59"/>
      <c r="F50" s="60"/>
      <c r="G50" s="85"/>
      <c r="J50" s="108"/>
      <c r="K50" s="108"/>
      <c r="L50" s="108"/>
      <c r="M50" s="108"/>
      <c r="N50" s="108"/>
      <c r="O50" s="108"/>
    </row>
    <row r="51" spans="1:15" ht="25.5">
      <c r="A51" s="81">
        <v>26</v>
      </c>
      <c r="B51" s="23"/>
      <c r="C51" s="14" t="s">
        <v>103</v>
      </c>
      <c r="D51" s="9" t="s">
        <v>13</v>
      </c>
      <c r="E51" s="69">
        <f>3330</f>
        <v>3330</v>
      </c>
      <c r="F51" s="110"/>
      <c r="G51" s="114">
        <f>E51*F51</f>
        <v>0</v>
      </c>
      <c r="J51" s="108"/>
      <c r="K51" s="109"/>
      <c r="L51" s="108"/>
      <c r="M51" s="108"/>
      <c r="N51" s="108"/>
      <c r="O51" s="108"/>
    </row>
    <row r="52" spans="1:15" ht="25.5">
      <c r="A52" s="81">
        <v>27</v>
      </c>
      <c r="B52" s="23"/>
      <c r="C52" s="14" t="s">
        <v>116</v>
      </c>
      <c r="D52" s="9" t="s">
        <v>13</v>
      </c>
      <c r="E52" s="69">
        <v>355</v>
      </c>
      <c r="F52" s="110"/>
      <c r="G52" s="114">
        <f>E52*F52</f>
        <v>0</v>
      </c>
      <c r="J52" s="108"/>
      <c r="K52" s="108"/>
      <c r="L52" s="108"/>
      <c r="M52" s="108"/>
      <c r="N52" s="108"/>
      <c r="O52" s="108"/>
    </row>
    <row r="53" spans="1:15" ht="25.5">
      <c r="A53" s="81">
        <v>23</v>
      </c>
      <c r="B53" s="23"/>
      <c r="C53" s="14" t="s">
        <v>115</v>
      </c>
      <c r="D53" s="9" t="s">
        <v>13</v>
      </c>
      <c r="E53" s="69">
        <v>160</v>
      </c>
      <c r="F53" s="110"/>
      <c r="G53" s="114">
        <f>E53*F53</f>
        <v>0</v>
      </c>
      <c r="J53" s="108"/>
      <c r="K53" s="108"/>
      <c r="L53" s="108"/>
      <c r="M53" s="108"/>
      <c r="N53" s="108"/>
      <c r="O53" s="108"/>
    </row>
    <row r="54" spans="1:15" ht="12.75">
      <c r="A54" s="125"/>
      <c r="B54" s="126"/>
      <c r="C54" s="127"/>
      <c r="D54" s="123" t="s">
        <v>61</v>
      </c>
      <c r="E54" s="124"/>
      <c r="F54" s="124"/>
      <c r="G54" s="115">
        <f>SUM(G48:G53)</f>
        <v>0</v>
      </c>
      <c r="J54" s="108"/>
      <c r="K54" s="108"/>
      <c r="L54" s="108"/>
      <c r="M54" s="108"/>
      <c r="N54" s="108"/>
      <c r="O54" s="108"/>
    </row>
    <row r="55" spans="1:15" ht="15">
      <c r="A55" s="86" t="s">
        <v>4</v>
      </c>
      <c r="B55" s="28" t="s">
        <v>26</v>
      </c>
      <c r="C55" s="21" t="s">
        <v>27</v>
      </c>
      <c r="D55" s="22" t="s">
        <v>24</v>
      </c>
      <c r="E55" s="39" t="s">
        <v>24</v>
      </c>
      <c r="F55" s="39" t="s">
        <v>24</v>
      </c>
      <c r="G55" s="87" t="s">
        <v>24</v>
      </c>
      <c r="J55" s="108"/>
      <c r="K55" s="108"/>
      <c r="L55" s="108"/>
      <c r="M55" s="108"/>
      <c r="N55" s="108"/>
      <c r="O55" s="108"/>
    </row>
    <row r="56" spans="1:15" ht="12.75">
      <c r="A56" s="79" t="s">
        <v>4</v>
      </c>
      <c r="B56" s="27" t="s">
        <v>28</v>
      </c>
      <c r="C56" s="10" t="s">
        <v>29</v>
      </c>
      <c r="D56" s="11"/>
      <c r="E56" s="55"/>
      <c r="F56" s="54"/>
      <c r="G56" s="80"/>
      <c r="J56" s="108"/>
      <c r="K56" s="108"/>
      <c r="L56" s="108"/>
      <c r="M56" s="108"/>
      <c r="N56" s="108"/>
      <c r="O56" s="108"/>
    </row>
    <row r="57" spans="1:15" s="5" customFormat="1" ht="25.5">
      <c r="A57" s="81">
        <v>27</v>
      </c>
      <c r="B57" s="23"/>
      <c r="C57" s="16" t="s">
        <v>69</v>
      </c>
      <c r="D57" s="9" t="s">
        <v>13</v>
      </c>
      <c r="E57" s="69">
        <v>3640</v>
      </c>
      <c r="F57" s="110"/>
      <c r="G57" s="114">
        <f>E57*F57</f>
        <v>0</v>
      </c>
      <c r="H57" s="4"/>
      <c r="I57" s="51"/>
      <c r="J57" s="108"/>
      <c r="K57" s="109"/>
      <c r="L57" s="108"/>
      <c r="M57" s="108"/>
      <c r="N57" s="108"/>
      <c r="O57" s="108"/>
    </row>
    <row r="58" spans="1:15" s="5" customFormat="1" ht="25.5">
      <c r="A58" s="81">
        <v>28</v>
      </c>
      <c r="B58" s="23"/>
      <c r="C58" s="16" t="s">
        <v>83</v>
      </c>
      <c r="D58" s="9" t="s">
        <v>13</v>
      </c>
      <c r="E58" s="69">
        <v>245</v>
      </c>
      <c r="F58" s="110"/>
      <c r="G58" s="114">
        <f>E58*F58</f>
        <v>0</v>
      </c>
      <c r="H58" s="4"/>
      <c r="I58" s="51"/>
      <c r="J58" s="108"/>
      <c r="K58" s="109"/>
      <c r="L58" s="108"/>
      <c r="M58" s="108"/>
      <c r="N58" s="108"/>
      <c r="O58" s="108"/>
    </row>
    <row r="59" spans="1:15" s="5" customFormat="1" ht="12.75">
      <c r="A59" s="81"/>
      <c r="B59" s="23"/>
      <c r="C59" s="16" t="s">
        <v>112</v>
      </c>
      <c r="D59" s="9" t="s">
        <v>122</v>
      </c>
      <c r="E59" s="69">
        <v>1</v>
      </c>
      <c r="F59" s="110"/>
      <c r="G59" s="114">
        <f>E59*F59</f>
        <v>0</v>
      </c>
      <c r="H59" s="4"/>
      <c r="I59" s="51"/>
      <c r="J59" s="108"/>
      <c r="K59" s="108"/>
      <c r="L59" s="108"/>
      <c r="M59" s="108"/>
      <c r="N59" s="108"/>
      <c r="O59" s="108"/>
    </row>
    <row r="60" spans="1:15" s="5" customFormat="1" ht="25.5">
      <c r="A60" s="81">
        <v>29</v>
      </c>
      <c r="B60" s="23"/>
      <c r="C60" s="16" t="s">
        <v>101</v>
      </c>
      <c r="D60" s="9" t="s">
        <v>13</v>
      </c>
      <c r="E60" s="69">
        <v>25</v>
      </c>
      <c r="F60" s="110"/>
      <c r="G60" s="114">
        <f>E60*F60</f>
        <v>0</v>
      </c>
      <c r="H60" s="4"/>
      <c r="I60" s="51"/>
      <c r="J60" s="108"/>
      <c r="K60" s="108"/>
      <c r="L60" s="108"/>
      <c r="M60" s="108"/>
      <c r="N60" s="108"/>
      <c r="O60" s="108"/>
    </row>
    <row r="61" spans="1:15" s="5" customFormat="1" ht="14.25">
      <c r="A61" s="81">
        <v>30</v>
      </c>
      <c r="B61" s="23"/>
      <c r="C61" s="16" t="s">
        <v>78</v>
      </c>
      <c r="D61" s="9" t="s">
        <v>35</v>
      </c>
      <c r="E61" s="69">
        <v>25</v>
      </c>
      <c r="F61" s="110"/>
      <c r="G61" s="114">
        <f>E61*F61</f>
        <v>0</v>
      </c>
      <c r="H61" s="4"/>
      <c r="I61" s="51"/>
      <c r="J61" s="108"/>
      <c r="K61" s="109"/>
      <c r="L61" s="108"/>
      <c r="M61" s="108"/>
      <c r="N61" s="108"/>
      <c r="O61" s="108"/>
    </row>
    <row r="62" spans="1:15" s="5" customFormat="1" ht="12.75">
      <c r="A62" s="79" t="s">
        <v>4</v>
      </c>
      <c r="B62" s="27" t="s">
        <v>87</v>
      </c>
      <c r="C62" s="10" t="s">
        <v>88</v>
      </c>
      <c r="D62" s="11"/>
      <c r="E62" s="55"/>
      <c r="F62" s="54"/>
      <c r="G62" s="80"/>
      <c r="H62" s="4"/>
      <c r="I62" s="51"/>
      <c r="J62" s="108"/>
      <c r="K62" s="108"/>
      <c r="L62" s="108"/>
      <c r="M62" s="108"/>
      <c r="N62" s="108"/>
      <c r="O62" s="108"/>
    </row>
    <row r="63" spans="1:15" s="5" customFormat="1" ht="12.75">
      <c r="A63" s="81">
        <v>31</v>
      </c>
      <c r="B63" s="23"/>
      <c r="C63" s="16" t="s">
        <v>99</v>
      </c>
      <c r="D63" s="9" t="s">
        <v>104</v>
      </c>
      <c r="E63" s="29">
        <v>22</v>
      </c>
      <c r="F63" s="110"/>
      <c r="G63" s="114">
        <f>E63*F63</f>
        <v>0</v>
      </c>
      <c r="H63" s="4"/>
      <c r="I63" s="51"/>
      <c r="J63" s="108"/>
      <c r="K63" s="108"/>
      <c r="L63" s="108"/>
      <c r="M63" s="108"/>
      <c r="N63" s="108"/>
      <c r="O63" s="108"/>
    </row>
    <row r="64" spans="1:15" ht="12.75">
      <c r="A64" s="125"/>
      <c r="B64" s="126"/>
      <c r="C64" s="127"/>
      <c r="D64" s="123" t="s">
        <v>61</v>
      </c>
      <c r="E64" s="124"/>
      <c r="F64" s="124"/>
      <c r="G64" s="115">
        <f>SUM(G57:G63)</f>
        <v>0</v>
      </c>
      <c r="J64" s="108"/>
      <c r="K64" s="108"/>
      <c r="L64" s="108"/>
      <c r="M64" s="108"/>
      <c r="N64" s="108"/>
      <c r="O64" s="108"/>
    </row>
    <row r="65" spans="1:65" s="8" customFormat="1" ht="15">
      <c r="A65" s="86" t="s">
        <v>4</v>
      </c>
      <c r="B65" s="28" t="s">
        <v>30</v>
      </c>
      <c r="C65" s="21" t="s">
        <v>31</v>
      </c>
      <c r="D65" s="22" t="s">
        <v>24</v>
      </c>
      <c r="E65" s="39" t="s">
        <v>24</v>
      </c>
      <c r="F65" s="39" t="s">
        <v>24</v>
      </c>
      <c r="G65" s="87" t="s">
        <v>24</v>
      </c>
      <c r="H65" s="4"/>
      <c r="I65" s="51"/>
      <c r="J65" s="108"/>
      <c r="K65" s="108"/>
      <c r="L65" s="108"/>
      <c r="M65" s="108"/>
      <c r="N65" s="108"/>
      <c r="O65" s="108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s="8" customFormat="1" ht="12.75">
      <c r="A66" s="79" t="s">
        <v>4</v>
      </c>
      <c r="B66" s="27" t="s">
        <v>32</v>
      </c>
      <c r="C66" s="10" t="s">
        <v>33</v>
      </c>
      <c r="D66" s="11"/>
      <c r="E66" s="38"/>
      <c r="F66" s="53"/>
      <c r="G66" s="80"/>
      <c r="H66" s="4"/>
      <c r="I66" s="51"/>
      <c r="J66" s="108"/>
      <c r="K66" s="108"/>
      <c r="L66" s="108"/>
      <c r="M66" s="108"/>
      <c r="N66" s="108"/>
      <c r="O66" s="10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s="8" customFormat="1" ht="15">
      <c r="A67" s="81">
        <v>32</v>
      </c>
      <c r="B67" s="23"/>
      <c r="C67" s="14" t="s">
        <v>100</v>
      </c>
      <c r="D67" s="9" t="s">
        <v>13</v>
      </c>
      <c r="E67" s="69">
        <v>70</v>
      </c>
      <c r="F67" s="110"/>
      <c r="G67" s="114">
        <f>E67*F67</f>
        <v>0</v>
      </c>
      <c r="H67" s="4"/>
      <c r="I67" s="51"/>
      <c r="J67" s="108"/>
      <c r="K67" s="108"/>
      <c r="L67" s="108"/>
      <c r="M67" s="108"/>
      <c r="N67" s="108"/>
      <c r="O67" s="10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s="8" customFormat="1" ht="12.75">
      <c r="A68" s="79" t="s">
        <v>4</v>
      </c>
      <c r="B68" s="27" t="s">
        <v>34</v>
      </c>
      <c r="C68" s="10" t="s">
        <v>45</v>
      </c>
      <c r="D68" s="11"/>
      <c r="E68" s="58"/>
      <c r="F68" s="61"/>
      <c r="G68" s="85"/>
      <c r="H68" s="4"/>
      <c r="I68" s="51"/>
      <c r="J68" s="108"/>
      <c r="K68" s="108"/>
      <c r="L68" s="108"/>
      <c r="M68" s="108"/>
      <c r="N68" s="108"/>
      <c r="O68" s="10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s="8" customFormat="1" ht="12.75">
      <c r="A69" s="81">
        <v>33</v>
      </c>
      <c r="B69" s="23"/>
      <c r="C69" s="14" t="s">
        <v>102</v>
      </c>
      <c r="D69" s="9" t="s">
        <v>10</v>
      </c>
      <c r="E69" s="69">
        <v>25</v>
      </c>
      <c r="F69" s="110"/>
      <c r="G69" s="114">
        <f>E69*F69</f>
        <v>0</v>
      </c>
      <c r="H69" s="4"/>
      <c r="I69" s="51"/>
      <c r="J69" s="108"/>
      <c r="K69" s="108"/>
      <c r="L69" s="108"/>
      <c r="M69" s="108"/>
      <c r="N69" s="108"/>
      <c r="O69" s="108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15" ht="15">
      <c r="A70" s="79" t="s">
        <v>4</v>
      </c>
      <c r="B70" s="27" t="s">
        <v>51</v>
      </c>
      <c r="C70" s="30" t="s">
        <v>52</v>
      </c>
      <c r="D70" s="25"/>
      <c r="E70" s="63"/>
      <c r="F70" s="64"/>
      <c r="G70" s="117"/>
      <c r="J70" s="108"/>
      <c r="K70" s="108"/>
      <c r="L70" s="108"/>
      <c r="M70" s="108"/>
      <c r="N70" s="108"/>
      <c r="O70" s="108"/>
    </row>
    <row r="71" spans="1:15" ht="12.75">
      <c r="A71" s="81">
        <v>34</v>
      </c>
      <c r="B71" s="32"/>
      <c r="C71" s="14" t="s">
        <v>113</v>
      </c>
      <c r="D71" s="15" t="s">
        <v>35</v>
      </c>
      <c r="E71" s="29">
        <v>134</v>
      </c>
      <c r="F71" s="110"/>
      <c r="G71" s="114">
        <f>E71*F71</f>
        <v>0</v>
      </c>
      <c r="J71" s="108"/>
      <c r="K71" s="108"/>
      <c r="L71" s="108"/>
      <c r="M71" s="108"/>
      <c r="N71" s="108"/>
      <c r="O71" s="108"/>
    </row>
    <row r="72" spans="1:15" ht="12.75">
      <c r="A72" s="125"/>
      <c r="B72" s="126"/>
      <c r="C72" s="127"/>
      <c r="D72" s="123" t="s">
        <v>61</v>
      </c>
      <c r="E72" s="124"/>
      <c r="F72" s="124"/>
      <c r="G72" s="115">
        <f>SUM(G67:G71)</f>
        <v>0</v>
      </c>
      <c r="J72" s="108"/>
      <c r="K72" s="108"/>
      <c r="L72" s="108"/>
      <c r="M72" s="108"/>
      <c r="N72" s="108"/>
      <c r="O72" s="108"/>
    </row>
    <row r="73" spans="1:15" ht="15">
      <c r="A73" s="86" t="s">
        <v>4</v>
      </c>
      <c r="B73" s="28" t="s">
        <v>53</v>
      </c>
      <c r="C73" s="21" t="s">
        <v>54</v>
      </c>
      <c r="D73" s="22" t="s">
        <v>24</v>
      </c>
      <c r="E73" s="39" t="s">
        <v>24</v>
      </c>
      <c r="F73" s="39" t="s">
        <v>24</v>
      </c>
      <c r="G73" s="87" t="s">
        <v>24</v>
      </c>
      <c r="J73" s="108"/>
      <c r="K73" s="108"/>
      <c r="L73" s="108"/>
      <c r="M73" s="108"/>
      <c r="N73" s="108"/>
      <c r="O73" s="108"/>
    </row>
    <row r="74" spans="1:15" ht="15">
      <c r="A74" s="90" t="s">
        <v>4</v>
      </c>
      <c r="B74" s="27" t="s">
        <v>66</v>
      </c>
      <c r="C74" s="30" t="s">
        <v>65</v>
      </c>
      <c r="D74" s="25"/>
      <c r="E74" s="57"/>
      <c r="F74" s="56"/>
      <c r="G74" s="118"/>
      <c r="J74" s="108"/>
      <c r="K74" s="108"/>
      <c r="L74" s="108"/>
      <c r="M74" s="108"/>
      <c r="N74" s="108"/>
      <c r="O74" s="108"/>
    </row>
    <row r="75" spans="1:15" ht="25.5">
      <c r="A75" s="91">
        <v>35</v>
      </c>
      <c r="B75" s="23"/>
      <c r="C75" s="14" t="s">
        <v>84</v>
      </c>
      <c r="D75" s="33" t="s">
        <v>35</v>
      </c>
      <c r="E75" s="69">
        <v>1415</v>
      </c>
      <c r="F75" s="120"/>
      <c r="G75" s="114">
        <f>E75*F75</f>
        <v>0</v>
      </c>
      <c r="J75" s="108"/>
      <c r="K75" s="108"/>
      <c r="L75" s="108"/>
      <c r="M75" s="108"/>
      <c r="N75" s="108"/>
      <c r="O75" s="108"/>
    </row>
    <row r="76" spans="1:15" ht="25.5">
      <c r="A76" s="92">
        <v>36</v>
      </c>
      <c r="B76" s="23"/>
      <c r="C76" s="14" t="s">
        <v>85</v>
      </c>
      <c r="D76" s="33" t="s">
        <v>35</v>
      </c>
      <c r="E76" s="29">
        <v>885</v>
      </c>
      <c r="F76" s="120"/>
      <c r="G76" s="82">
        <f>E76*F76</f>
        <v>0</v>
      </c>
      <c r="J76" s="108"/>
      <c r="K76" s="108"/>
      <c r="L76" s="108"/>
      <c r="M76" s="108"/>
      <c r="N76" s="108"/>
      <c r="O76" s="108"/>
    </row>
    <row r="77" spans="1:15" ht="15">
      <c r="A77" s="90" t="s">
        <v>4</v>
      </c>
      <c r="B77" s="27" t="s">
        <v>55</v>
      </c>
      <c r="C77" s="30" t="s">
        <v>56</v>
      </c>
      <c r="D77" s="25"/>
      <c r="E77" s="63"/>
      <c r="F77" s="56"/>
      <c r="G77" s="89"/>
      <c r="J77" s="108"/>
      <c r="K77" s="108"/>
      <c r="L77" s="108"/>
      <c r="M77" s="108"/>
      <c r="N77" s="108"/>
      <c r="O77" s="108"/>
    </row>
    <row r="78" spans="1:15" ht="38.25">
      <c r="A78" s="91">
        <v>37</v>
      </c>
      <c r="B78" s="23"/>
      <c r="C78" s="31" t="s">
        <v>105</v>
      </c>
      <c r="D78" s="34" t="s">
        <v>13</v>
      </c>
      <c r="E78" s="29">
        <f>20+2238</f>
        <v>2258</v>
      </c>
      <c r="F78" s="120"/>
      <c r="G78" s="82">
        <f>E78*F78</f>
        <v>0</v>
      </c>
      <c r="I78" s="4"/>
      <c r="J78" s="108"/>
      <c r="K78" s="108"/>
      <c r="L78" s="108"/>
      <c r="M78" s="108"/>
      <c r="N78" s="108"/>
      <c r="O78" s="108"/>
    </row>
    <row r="79" spans="1:15" ht="15">
      <c r="A79" s="90" t="s">
        <v>4</v>
      </c>
      <c r="B79" s="27" t="s">
        <v>57</v>
      </c>
      <c r="C79" s="30" t="s">
        <v>58</v>
      </c>
      <c r="D79" s="25"/>
      <c r="E79" s="65"/>
      <c r="F79" s="121"/>
      <c r="G79" s="89"/>
      <c r="I79" s="4"/>
      <c r="J79" s="108"/>
      <c r="K79" s="108"/>
      <c r="L79" s="108"/>
      <c r="M79" s="108"/>
      <c r="N79" s="108"/>
      <c r="O79" s="108"/>
    </row>
    <row r="80" spans="1:15" ht="25.5">
      <c r="A80" s="91">
        <v>38</v>
      </c>
      <c r="B80" s="23"/>
      <c r="C80" s="72" t="s">
        <v>0</v>
      </c>
      <c r="D80" s="73" t="s">
        <v>35</v>
      </c>
      <c r="E80" s="69">
        <v>1430</v>
      </c>
      <c r="F80" s="120"/>
      <c r="G80" s="82">
        <f>E80*F80</f>
        <v>0</v>
      </c>
      <c r="I80" s="4"/>
      <c r="J80" s="108"/>
      <c r="K80" s="108"/>
      <c r="L80" s="108"/>
      <c r="M80" s="108"/>
      <c r="N80" s="108"/>
      <c r="O80" s="108"/>
    </row>
    <row r="81" spans="1:15" ht="25.5">
      <c r="A81" s="91">
        <v>39</v>
      </c>
      <c r="B81" s="23"/>
      <c r="C81" s="72" t="s">
        <v>86</v>
      </c>
      <c r="D81" s="73" t="s">
        <v>35</v>
      </c>
      <c r="E81" s="69">
        <v>70</v>
      </c>
      <c r="F81" s="120"/>
      <c r="G81" s="82">
        <f>E81*F81</f>
        <v>0</v>
      </c>
      <c r="I81" s="4"/>
      <c r="J81" s="108"/>
      <c r="K81" s="108"/>
      <c r="L81" s="108"/>
      <c r="M81" s="108"/>
      <c r="N81" s="108"/>
      <c r="O81" s="108"/>
    </row>
    <row r="82" spans="1:15" ht="12.75">
      <c r="A82" s="125"/>
      <c r="B82" s="126"/>
      <c r="C82" s="127"/>
      <c r="D82" s="123" t="s">
        <v>61</v>
      </c>
      <c r="E82" s="124"/>
      <c r="F82" s="124"/>
      <c r="G82" s="83">
        <f>SUM(G75:G81)</f>
        <v>0</v>
      </c>
      <c r="I82" s="4"/>
      <c r="J82" s="108"/>
      <c r="K82" s="108"/>
      <c r="L82" s="108"/>
      <c r="M82" s="108"/>
      <c r="N82" s="108"/>
      <c r="O82" s="108"/>
    </row>
    <row r="83" spans="1:15" ht="15">
      <c r="A83" s="86" t="s">
        <v>4</v>
      </c>
      <c r="B83" s="28" t="s">
        <v>37</v>
      </c>
      <c r="C83" s="21" t="s">
        <v>62</v>
      </c>
      <c r="D83" s="22" t="s">
        <v>24</v>
      </c>
      <c r="E83" s="39" t="s">
        <v>24</v>
      </c>
      <c r="F83" s="39" t="s">
        <v>24</v>
      </c>
      <c r="G83" s="87" t="s">
        <v>24</v>
      </c>
      <c r="I83" s="4"/>
      <c r="J83" s="108"/>
      <c r="K83" s="108"/>
      <c r="L83" s="108"/>
      <c r="M83" s="108"/>
      <c r="N83" s="108"/>
      <c r="O83" s="108"/>
    </row>
    <row r="84" spans="1:15" ht="12.75">
      <c r="A84" s="79" t="s">
        <v>4</v>
      </c>
      <c r="B84" s="27" t="s">
        <v>37</v>
      </c>
      <c r="C84" s="10" t="s">
        <v>38</v>
      </c>
      <c r="D84" s="11"/>
      <c r="E84" s="38"/>
      <c r="F84" s="38"/>
      <c r="G84" s="80"/>
      <c r="I84" s="4"/>
      <c r="J84" s="108"/>
      <c r="K84" s="108"/>
      <c r="L84" s="108"/>
      <c r="M84" s="108"/>
      <c r="N84" s="108"/>
      <c r="O84" s="108"/>
    </row>
    <row r="85" spans="1:15" ht="12.75">
      <c r="A85" s="93">
        <v>40</v>
      </c>
      <c r="B85" s="40"/>
      <c r="C85" s="41" t="s">
        <v>63</v>
      </c>
      <c r="D85" s="42" t="s">
        <v>9</v>
      </c>
      <c r="E85" s="66">
        <v>0.75</v>
      </c>
      <c r="F85" s="112"/>
      <c r="G85" s="94">
        <f>E85*F85</f>
        <v>0</v>
      </c>
      <c r="I85" s="4"/>
      <c r="J85" s="108"/>
      <c r="K85" s="108"/>
      <c r="L85" s="108"/>
      <c r="M85" s="108"/>
      <c r="N85" s="108"/>
      <c r="O85" s="108"/>
    </row>
    <row r="86" spans="1:15" ht="13.5" thickBot="1">
      <c r="A86" s="132"/>
      <c r="B86" s="133"/>
      <c r="C86" s="134"/>
      <c r="D86" s="135" t="s">
        <v>61</v>
      </c>
      <c r="E86" s="136"/>
      <c r="F86" s="136"/>
      <c r="G86" s="113">
        <f>G85</f>
        <v>0</v>
      </c>
      <c r="I86" s="4"/>
      <c r="J86" s="108"/>
      <c r="K86" s="108"/>
      <c r="L86" s="108"/>
      <c r="M86" s="108"/>
      <c r="N86" s="108"/>
      <c r="O86" s="108"/>
    </row>
    <row r="87" spans="1:15" ht="21.75" customHeight="1" thickBot="1">
      <c r="A87" s="96"/>
      <c r="D87" s="140" t="s">
        <v>119</v>
      </c>
      <c r="E87" s="140"/>
      <c r="F87" s="140"/>
      <c r="G87" s="122">
        <f>G12+G28+G36+G45+G54+G64+G72+G82+G86</f>
        <v>0</v>
      </c>
      <c r="I87" s="4"/>
      <c r="J87" s="108"/>
      <c r="K87" s="108"/>
      <c r="L87" s="108"/>
      <c r="M87" s="108"/>
      <c r="N87" s="108"/>
      <c r="O87" s="108"/>
    </row>
    <row r="88" spans="1:15" ht="13.5" thickTop="1">
      <c r="A88" s="96"/>
      <c r="G88" s="97"/>
      <c r="I88" s="4"/>
      <c r="J88" s="95"/>
      <c r="K88" s="95"/>
      <c r="L88" s="95"/>
      <c r="M88" s="95"/>
      <c r="N88" s="95"/>
      <c r="O88" s="95"/>
    </row>
    <row r="89" spans="1:15" ht="12.75">
      <c r="A89" s="96"/>
      <c r="G89" s="97"/>
      <c r="J89" s="95"/>
      <c r="K89" s="95"/>
      <c r="L89" s="95"/>
      <c r="M89" s="95"/>
      <c r="N89" s="95"/>
      <c r="O89" s="95"/>
    </row>
    <row r="90" spans="1:15" ht="17.25">
      <c r="A90" s="98"/>
      <c r="B90" s="49"/>
      <c r="C90" s="131"/>
      <c r="D90" s="131"/>
      <c r="E90" s="131"/>
      <c r="F90" s="131"/>
      <c r="G90" s="99"/>
      <c r="H90" s="50"/>
      <c r="I90" s="4"/>
      <c r="J90" s="95"/>
      <c r="K90" s="95"/>
      <c r="L90" s="95"/>
      <c r="M90" s="95"/>
      <c r="N90" s="95"/>
      <c r="O90" s="95"/>
    </row>
    <row r="91" spans="1:15" ht="17.25">
      <c r="A91" s="98"/>
      <c r="B91" s="49"/>
      <c r="C91" s="131"/>
      <c r="D91" s="131"/>
      <c r="E91" s="131"/>
      <c r="F91" s="131"/>
      <c r="G91" s="99"/>
      <c r="H91" s="50"/>
      <c r="I91" s="4"/>
      <c r="J91" s="95"/>
      <c r="K91" s="95"/>
      <c r="L91" s="95"/>
      <c r="M91" s="95"/>
      <c r="N91" s="95"/>
      <c r="O91" s="95"/>
    </row>
    <row r="92" spans="1:9" ht="17.25">
      <c r="A92" s="100"/>
      <c r="B92" s="43"/>
      <c r="C92" s="44"/>
      <c r="D92" s="45"/>
      <c r="E92" s="46"/>
      <c r="F92" s="47"/>
      <c r="G92" s="99"/>
      <c r="H92" s="48"/>
      <c r="I92" s="4"/>
    </row>
    <row r="93" spans="1:7" ht="12.75">
      <c r="A93" s="96"/>
      <c r="G93" s="97"/>
    </row>
    <row r="94" spans="1:7" ht="12.75">
      <c r="A94" s="96"/>
      <c r="G94" s="97"/>
    </row>
    <row r="95" spans="1:7" ht="13.5" thickBot="1">
      <c r="A95" s="101"/>
      <c r="B95" s="102"/>
      <c r="C95" s="103"/>
      <c r="D95" s="104"/>
      <c r="E95" s="105"/>
      <c r="F95" s="106"/>
      <c r="G95" s="107"/>
    </row>
  </sheetData>
  <sheetProtection/>
  <mergeCells count="28">
    <mergeCell ref="A1:G1"/>
    <mergeCell ref="D72:F72"/>
    <mergeCell ref="G3:G4"/>
    <mergeCell ref="D28:F28"/>
    <mergeCell ref="A72:C72"/>
    <mergeCell ref="A64:C64"/>
    <mergeCell ref="D12:F12"/>
    <mergeCell ref="C3:C4"/>
    <mergeCell ref="A36:C36"/>
    <mergeCell ref="A54:C54"/>
    <mergeCell ref="C90:F91"/>
    <mergeCell ref="D54:F54"/>
    <mergeCell ref="D82:F82"/>
    <mergeCell ref="A86:C86"/>
    <mergeCell ref="D86:F86"/>
    <mergeCell ref="A2:G2"/>
    <mergeCell ref="D87:F87"/>
    <mergeCell ref="A82:C82"/>
    <mergeCell ref="A45:C45"/>
    <mergeCell ref="D3:E3"/>
    <mergeCell ref="D45:F45"/>
    <mergeCell ref="D64:F64"/>
    <mergeCell ref="A12:C12"/>
    <mergeCell ref="F3:F4"/>
    <mergeCell ref="B3:B4"/>
    <mergeCell ref="A28:C28"/>
    <mergeCell ref="D36:F36"/>
    <mergeCell ref="A3:A4"/>
  </mergeCells>
  <printOptions horizontalCentered="1"/>
  <pageMargins left="0.7" right="0.7" top="0.75" bottom="0.75" header="0.3" footer="0.3"/>
  <pageSetup firstPageNumber="1" useFirstPageNumber="1" fitToHeight="0" fitToWidth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Prus</dc:creator>
  <cp:keywords/>
  <dc:description/>
  <cp:lastModifiedBy>kamu</cp:lastModifiedBy>
  <cp:lastPrinted>2015-05-06T14:01:30Z</cp:lastPrinted>
  <dcterms:created xsi:type="dcterms:W3CDTF">2008-10-02T20:45:09Z</dcterms:created>
  <dcterms:modified xsi:type="dcterms:W3CDTF">2016-02-01T13:38:59Z</dcterms:modified>
  <cp:category/>
  <cp:version/>
  <cp:contentType/>
  <cp:contentStatus/>
</cp:coreProperties>
</file>