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5"/>
  </bookViews>
  <sheets>
    <sheet name="ZZK" sheetId="1" r:id="rId1"/>
    <sheet name="KO 1" sheetId="2" r:id="rId2"/>
    <sheet name="KO 2" sheetId="3" r:id="rId3"/>
    <sheet name="KO 3" sheetId="4" r:id="rId4"/>
    <sheet name="KO 4" sheetId="5" r:id="rId5"/>
    <sheet name="KO 5" sheetId="6" r:id="rId6"/>
  </sheets>
  <definedNames>
    <definedName name="_xlnm.Print_Area" localSheetId="0">'ZZK'!$A$1:$C$16</definedName>
  </definedNames>
  <calcPr fullCalcOnLoad="1"/>
</workbook>
</file>

<file path=xl/sharedStrings.xml><?xml version="1.0" encoding="utf-8"?>
<sst xmlns="http://schemas.openxmlformats.org/spreadsheetml/2006/main" count="1461" uniqueCount="578">
  <si>
    <t>Lp.</t>
  </si>
  <si>
    <t>Podstawa</t>
  </si>
  <si>
    <t>Opis</t>
  </si>
  <si>
    <t>Jedn.obm.</t>
  </si>
  <si>
    <t>Ilość</t>
  </si>
  <si>
    <t>Cena jedn.</t>
  </si>
  <si>
    <t>Wartość</t>
  </si>
  <si>
    <t>KNR 0-23 2611-01 analogia</t>
  </si>
  <si>
    <t>Przygotowanie starego podłoża  - oczyszczenie mechaniczne i zmycie</t>
  </si>
  <si>
    <t>m2</t>
  </si>
  <si>
    <t>KNR 0-39 0114-02</t>
  </si>
  <si>
    <t>Gruntowanie podłoża pod powłoki hydroizolacyjne Superflex 1 i Superflex 8 ręcznie Eurolanem TG 2</t>
  </si>
  <si>
    <t>KNR 0-39 0117-04</t>
  </si>
  <si>
    <t>Uszczelnienie wewnętrzne i zewnętrzne budowli za pomocą mikrozapraw uszczelniających; powierzchnie pionowe poddane działaniu wilgoci gruntowej</t>
  </si>
  <si>
    <t>KNR-W 2-02 2102-01</t>
  </si>
  <si>
    <t>Okładziny ścian i pilastrów zewnętrznych o obwodzie elementów do 6 m/m2 i grubości elementów do do 4 cm -podjazdy i schody- granit płomieniowany</t>
  </si>
  <si>
    <t>KNR-W 2-02 2112-01</t>
  </si>
  <si>
    <t>Posadzki zewnętrzne pełne z elementów prostokątnych na zaprawie cementowo-wapiennej -  gr. 3-5 cm -pow.poziome</t>
  </si>
  <si>
    <t>KNR-W 2-02 2113-01</t>
  </si>
  <si>
    <t>Stopnie zewnętrzne okładzinowe proste - stopnice grubości 6 cm i szerokości do 0.5 m</t>
  </si>
  <si>
    <t>m</t>
  </si>
  <si>
    <t>KNR-W 2-02 2113-03</t>
  </si>
  <si>
    <t>Stopnie zewnętrzne okładzinowe proste - podstopnice grubości 6 cm i szerokości do 0.15 m</t>
  </si>
  <si>
    <t>KNR 2-02 1219-03</t>
  </si>
  <si>
    <t>Wycieraczki do obuwia -1,00*1,40m</t>
  </si>
  <si>
    <t>szt.</t>
  </si>
  <si>
    <t>KNR 2-02 1207-02 analogia</t>
  </si>
  <si>
    <t>Balustrady zewnętrzne dla niepełnosprawnych z rur stalowych ocynkowanych fi 50 mm  malowanych proszkowo</t>
  </si>
  <si>
    <t>Balustrady schodów zew. z rur stalowych ocynkowanych fi 50 mm malowanych proszkowo</t>
  </si>
  <si>
    <t>KNR 4-01 0212-01</t>
  </si>
  <si>
    <t>Rozbiórka elementów konstrukcji betonowych niezbrojonych o grubości do 15 cm (podestu i schodów betonowych)</t>
  </si>
  <si>
    <t>m3</t>
  </si>
  <si>
    <t>Rozbiórka elementów konstrukcji betonowych niezbrojonych o grubości do 15 cm (podkładu pod podestem i schodami)</t>
  </si>
  <si>
    <t>KNR 2-02 1101-01</t>
  </si>
  <si>
    <t>Podkłady betonowe na podłożu gruntowym jw.</t>
  </si>
  <si>
    <t>KNR 2-02 0607-01</t>
  </si>
  <si>
    <t>Izolacje przeciwwilgociowe i przeciwwodne z folii polietylenowej szerokiej poziome podposadzkowe jw.</t>
  </si>
  <si>
    <t>KNR-W 2-02 2003-03</t>
  </si>
  <si>
    <t>Ścianki działowe GR z płyt gipsowo-kartonowych na rusztach metalowych pojedynczych z pokryciem obustronnym jednowarstwo 100-01(pomiędzy kl.schod.a pom.komunikacji nr.016)</t>
  </si>
  <si>
    <t>KNR-W 2-02 1026-01+KNR-W 2-02 1026-05 analogia</t>
  </si>
  <si>
    <t>Ościeżnice i skrzydła drzwiowe dwudzielne ocieplone o odporności ogiowej EI30 szklone szkłem bezpiecznym z samozamykaczami</t>
  </si>
  <si>
    <t>KNR 0-23 2615-02</t>
  </si>
  <si>
    <t>Docieplenie ścian z cegły płytami z wełny mineralnej gr.6 cm - system ROKER - przy użyciu got. zapraw klejących wraz z przyg. podłoża i ręczne wyk. wyprawy elew. z got. suchej mieszanki-akryl 2mm</t>
  </si>
  <si>
    <t>KNNR 3 0702-06</t>
  </si>
  <si>
    <t>Wykucie z muru i wstawienie nowych drzwi zewnętrznych klepkowych dwudzielnych-ocieplonych</t>
  </si>
  <si>
    <t>KNR 2-02 0815-04</t>
  </si>
  <si>
    <t>Wewnętrzne gładzie gipsowe,dwuwarstwowe na ścianach i sufitach kl.schod.do piwnicy</t>
  </si>
  <si>
    <t xml:space="preserve">KNR 2-02 1505-03 z.sz.5.3 </t>
  </si>
  <si>
    <t>Dwukrotne malowanie farbami emulsyjnymi powierzchni wewnętrznych - podłoży gipsowych z gruntowaniem - klatki schodowe</t>
  </si>
  <si>
    <t>KNR 4-01 0203-02</t>
  </si>
  <si>
    <t>Uzupełnienie niezbrojonych ścian o grubości do 20 cm z betonu monolitycznego-ścianki pionowe przy krawędziach pojadu -pom.016</t>
  </si>
  <si>
    <t>KNR 4-01 0201-07</t>
  </si>
  <si>
    <t>Deskowanie konstrukcji betonowej lub żelbetowej ścian jw</t>
  </si>
  <si>
    <t>Uzupełnienie niezbrojonych ścian o grubości do 20 cm z betonu monolitycznego-wykonanie ozdobnych donic betonowych -przy podjazdach</t>
  </si>
  <si>
    <t>Okładziny ścian i pilastrów zewnętrznych o obwodzie elementów do 6 m/m2 i grubości elementów do do 4 cm -obłożenie donic- granit płomieniowany</t>
  </si>
  <si>
    <t>KNR 4-01 0807-04</t>
  </si>
  <si>
    <t>Zerwanie posadzek lub okładzin</t>
  </si>
  <si>
    <t>Posadzki zewnętrzne pełne z elementów prostokątnych na zaprawie cementowo-wapiennej -  gr. 3-5 cm -pow.poziome-kl.schod.,podjazdu wew.w skrzydle zachodnim</t>
  </si>
  <si>
    <t>Docieplenie ścian z cegły płytami z wełny mineralnej gr.5 cm - system ROKER - przy użyciu got. zapraw klejących wraz z przyg. podłoża i ręczne wyk. wyprawy elew. z got. suchej mieszanki-akryl 2mm-warstwa ocieplająca płytę podjazdu</t>
  </si>
  <si>
    <t>KNR 2-02 0609-02</t>
  </si>
  <si>
    <t>Izolacje cieplne z płyt styropianowych poziome na wierzchu konstrukcji na zaprawie EPS 200 gr.5 cm-ocieplająca płytę ,,od góry"</t>
  </si>
  <si>
    <t>KNR 2-02 0607-02</t>
  </si>
  <si>
    <t>Izolacje -paroizolacja z folii polietylenowej</t>
  </si>
  <si>
    <t>KNR 2-02 0615-01</t>
  </si>
  <si>
    <t>Izolacje cieplne poziome z kruszyw sztucznych grubość warstwy 10 cm</t>
  </si>
  <si>
    <t>KNR 2-02 0615-02</t>
  </si>
  <si>
    <t>Izolacje cieplne poziome z kruszyw sztucznych - dodatek za każdy 1 cm grubości ponad 10 cm Krotność = 5</t>
  </si>
  <si>
    <t>KNR 2-02 2112-03 analogia</t>
  </si>
  <si>
    <t>Cokoliki okładzinowe granitowe grubości do 5cm - 10 cm wysokości</t>
  </si>
  <si>
    <t>KNR 4-01 0422-03</t>
  </si>
  <si>
    <t>Podstemplowania zagrożonych stropów pojedynczymi stemplami</t>
  </si>
  <si>
    <t>KNR 4-01 0313-02</t>
  </si>
  <si>
    <t>Wykonanie przesklepień otworów w ścianach z cegieł z wykuciem bruzd dla belek</t>
  </si>
  <si>
    <t>KNR 4-01 0313-04</t>
  </si>
  <si>
    <t>Wykonanie przesklepień otworów w ścianach z cegieł - dostarczenie i obsadzenie belek stalowych do I NP 140 mm</t>
  </si>
  <si>
    <t>KNR 4-01 0703-03</t>
  </si>
  <si>
    <t>Umocowanie siatki 'Rabitza' na stopkach belek</t>
  </si>
  <si>
    <t>KNR 4-01 0704-03</t>
  </si>
  <si>
    <t>Wypełnienie oczek siatki cięto-ciągnionej zaprawą cementową</t>
  </si>
  <si>
    <t>KNR 2-02 0123-05</t>
  </si>
  <si>
    <t>Okładanie (szpałdowanie) belek cegłami grubości 1/4 ceg.</t>
  </si>
  <si>
    <t>KNR 4-01 0705-02</t>
  </si>
  <si>
    <t>Wykonanie pasów tynku zwykłego kat. III o szerokości do 30 cm na murach z cegieł uprzednio zamurowanych cegłami</t>
  </si>
  <si>
    <t>KNR 4-01 0329-03</t>
  </si>
  <si>
    <t>Wykucie otworów w ścianach z cegieł o grub. ponad 1/2ceg. na zaprawie wapiennej lub cementowo-wapiennej dla otworów drzwiowych i okiennych</t>
  </si>
  <si>
    <t>KNR 4-01 0354-05</t>
  </si>
  <si>
    <t>Wykucie z muru ościeżnic drewnianych o powierzchni ponad 2 m2</t>
  </si>
  <si>
    <t>KNR 4-01 0354-03</t>
  </si>
  <si>
    <t>Wykucie z muru ościeżnic drewnianych o powierzchni do 1 m2</t>
  </si>
  <si>
    <t>KNR 4-01 0304-01</t>
  </si>
  <si>
    <t>Uzupełnienie ścian lub zamurowanie otworów w ścianach na zaprawie cementowo-wapiennej cegłami</t>
  </si>
  <si>
    <t>KNR 4-01 0711-03</t>
  </si>
  <si>
    <t>Uzupełnienie tynków zwykłych wewnętrznych kat. III z zaprawy cementowo-wapiennej na ścianach i słupach prostokątnych na podłożu z cegły i pustaków (do 5 m2 w 1 miejscu)</t>
  </si>
  <si>
    <t>KNR 4-01 0708-03 analogia</t>
  </si>
  <si>
    <t>Wykonanie tynków zwykłych wewnętrznych kat. III z zaprawy cementowo-wapiennej na ościeżach</t>
  </si>
  <si>
    <t>KNR 4-01 0711-13</t>
  </si>
  <si>
    <t>Uzupełnienie tynków zwykłych wewnętrznych kat. III z zaprawy cementowo-wapiennej na stropach, belkach, podciągach, biegach i spocznikach na podłożu z cegły i pustaków (do 1 m2 w 1 miejscu)</t>
  </si>
  <si>
    <t>KNR 4-01 0707-03</t>
  </si>
  <si>
    <t>Wykonanie tynków uzupełniających zwykłych kat. III na murach na podłożu z cegieł lub betonowym po obsadzonych puszkach, wyłącznikach itp. oraz hakach, wspornikach itp.</t>
  </si>
  <si>
    <t>KNR 4-01 0707-01</t>
  </si>
  <si>
    <t>Wykonanie tynków uzupełniających zwykłych kat. III na murach na podłożu z cegieł</t>
  </si>
  <si>
    <t>KNR 2-02 0815-06</t>
  </si>
  <si>
    <t>Wewnętrzne gładzie gipsowe,dwuwarstwowe na sufitach</t>
  </si>
  <si>
    <t>Wewnętrzne gładzie gipsowe,dwuwarstwowe na ścianach-parter</t>
  </si>
  <si>
    <t>Wewnętrzne gładzie gipsowe,dwuwarstwowe na ścianach-piętro</t>
  </si>
  <si>
    <t>KNR 4-01 0701-03</t>
  </si>
  <si>
    <t>Odbicie tynków wewnętrznych z zaprawy cementowej na ścianach, filarach, pilastrach o powierzchni odbicia do 5 m2</t>
  </si>
  <si>
    <t>KNR 2-05 0208-05</t>
  </si>
  <si>
    <t>Konstrukcje podparć,zawieszeń i osłon o masie elementu do 250 kg-ceownik 120 mocowany na kołki systemowe</t>
  </si>
  <si>
    <t>t</t>
  </si>
  <si>
    <t>KNR 4-03 1009-06 analogia</t>
  </si>
  <si>
    <t>Mechaniczne wykonanie ślepych otworów o głębokości do 20 cm i śr.do 20 mm w podłożu betonowym</t>
  </si>
  <si>
    <t>otw.</t>
  </si>
  <si>
    <t>KNR 4-03 1016-08 analogia</t>
  </si>
  <si>
    <t>Osadzanie kołków metalowych rozporowych o śr. do 20 c m w ścianie</t>
  </si>
  <si>
    <t>KNR 2-02 0216-02</t>
  </si>
  <si>
    <t>Żelbetowe płyty stropowe, grubości 15 cm płaskie - ręczne układanie betonu</t>
  </si>
  <si>
    <t>KNR 2-02 0216-05</t>
  </si>
  <si>
    <t>Żelbetowe płyty stropowe, dachowe - dodatek za każdy 1 cm różnicy grubości płyty - ręczne układanie betonu Krotność = -3</t>
  </si>
  <si>
    <t>KNR 2-02 0290-02</t>
  </si>
  <si>
    <t>Przygotowanie i montaż zbrojenia elementów budynków i budowli - pręty żebrowane A III- fi 10 mm</t>
  </si>
  <si>
    <t>KNR 2-02 0290-01</t>
  </si>
  <si>
    <t>Przygotowanie i montaż zbrojenia elementów budynków i budowli - pręty gładkie A-0,fi10mm</t>
  </si>
  <si>
    <t>KNR 2-02 2007-03</t>
  </si>
  <si>
    <t>Konstrukcje rusztow pod okładziny z płyt gipsow.pojedyńcze z kształtow.metal.na stropach</t>
  </si>
  <si>
    <t>KNR 2-02 2006-04</t>
  </si>
  <si>
    <t>Okładziny z płyt gips.-karton.(suche tynki gips.) pojedyńcze na stropach na rusztach</t>
  </si>
  <si>
    <t>KNR 2-02 2006-08</t>
  </si>
  <si>
    <t>Okładziny z płyt gips.-karton.(suche tynki gips.) - dodatek za drugą warstwę na rusztach na stropach</t>
  </si>
  <si>
    <t>KNR 2-02 0613-03</t>
  </si>
  <si>
    <t>Izolacje cieplne i przeciwdźwiękowe z wełny mineralnej poziome z płyt układanych na sucho - jedna warstwa gr.12 cm</t>
  </si>
  <si>
    <t>Izolacje -paroizolacja z folii polietylenowej Krotność = 2</t>
  </si>
  <si>
    <t>Izolacje cieplne z płyt styropianowych poziome na wierzchu konstrukcji na zaprawie EPS 200 gr.3cm</t>
  </si>
  <si>
    <t>KNR 2-02 1102-01</t>
  </si>
  <si>
    <t>Warstwy wyrównawcze pod posadzki z zaprawy cementowej grubości 20 mm zatarte na ostro</t>
  </si>
  <si>
    <t>KNR 2-02 1102-03</t>
  </si>
  <si>
    <t>Warstwy wyrównawcze pod posadzki z zaprawy cementowej - dodatek lub potrącenie za zmianę grubości o 10 mm Krotność = 2,5</t>
  </si>
  <si>
    <t>NNRNKB 202 2805-05</t>
  </si>
  <si>
    <t>(z.VI) Posadzki jednobarwne z płytek kamionkowych GRES o wym. 30x30 cm na zaprawie klejowej o grub.warstwy 5 mm w pomieszczeniach o pow.do 10 m2</t>
  </si>
  <si>
    <t>Wykonanie pasów tynku zwykłego kat. III o szerokości do 30 cm na murach z cegiełuprzednio zamurowanych cegłami</t>
  </si>
  <si>
    <t>KNR 2-02 1505-03</t>
  </si>
  <si>
    <t>Dwukrotne malowanie farbami emulsyjnymi powierzchni wewnętrznych - podłoży gipsowych z gruntowaniem</t>
  </si>
  <si>
    <t>Ościeżnice i skrzydła drzwiowe dwudzielne ocieplone o odporności ogiowej EI30 szklone szkłem bezpiecznym z samozamykaczami-dymoszczelne</t>
  </si>
  <si>
    <t>Ścianki działowe GR z płyt gipsowo-kartonowych na rusztach metalowych pojedynczych z pokryciem obustronnym jednowarstwo 100-01</t>
  </si>
  <si>
    <t>KNR 4-01 0432-01 analogia</t>
  </si>
  <si>
    <t>Wyjęcie bruzdy w podłodze z OSB o powierzchni do 1 m2</t>
  </si>
  <si>
    <t>KNR 4-01 0817-02</t>
  </si>
  <si>
    <t>Uzupełnienie posadzki o powierzchni 1.0 - 5.0 m2 z winyleum</t>
  </si>
  <si>
    <t>KNR 4-01 0817-05</t>
  </si>
  <si>
    <t>Uzupełnienie listew przyściennych z PCW</t>
  </si>
  <si>
    <t>KNR 2-02 0815-02</t>
  </si>
  <si>
    <t>Wewnętrzne gładzie gipsowe,dwuwarstwowe na ścianach z płyt gipsowych</t>
  </si>
  <si>
    <t>Ościeżnice i skrzydła drzwiowe ocieplone o odporności ogiowej EI30 szklone szkłem bezpiecznym z samozamykaczami-dymoszczelne</t>
  </si>
  <si>
    <t>KNR 0-15II 0526-02 +kalk. własna</t>
  </si>
  <si>
    <t>Osadzenie okien w połaci dachowej-wymiana ist.wyłazu dachowego na wyłaz z mechanizmem sterującym(analogia klapa oddymiająca)</t>
  </si>
  <si>
    <t>szt</t>
  </si>
  <si>
    <t>KNR 0-15II 0526-01</t>
  </si>
  <si>
    <t>Osadzenie okien w połaci dachowej -wyłazu- wykonanie konstrukcji nośnej</t>
  </si>
  <si>
    <t>KNR-W 2-02 1040-05</t>
  </si>
  <si>
    <t>Ścianki aluminiowe szklone szkłem bezpiecznym P-2,o kl.odporności ogniowej EI30 (wydzielającą zabudowę kl.schod.na piętro)</t>
  </si>
  <si>
    <t>Wykonanie pasów tynku zwykłego kat. III o szerokości do 30 cm na murach z cegieł lub ścianach z betonu pokrywającego bruzdy uprzednio zamurowanych cegłami lub dachówkami</t>
  </si>
  <si>
    <t>Wewnętrzne gładzie gipsowe,dwuwarstwowe na ścianach</t>
  </si>
  <si>
    <t>Ścianki aluminiowe szklone szkłem bezpiecznym P-2,o kl.odporności ogniowej EI30 (wydzielającą zach.zabudowę kl.schod.)</t>
  </si>
  <si>
    <t>Ościeżnice i skrzydła drzwiowe dwudzielne ocieplone o odporności ogiowej EI30 szklone szkłem bezpiecznym z samozamykaczami-dymoszczelne -wydzielające kl.schodową</t>
  </si>
  <si>
    <t>Ościeżnice i skrzydła drzwiowe dwudzielne ocieplone o odporności ogiowej EI30 szklone szkłem bezpiecznym z samozamykaczami-dymoszczelne -oddzielające łącznik</t>
  </si>
  <si>
    <t>Naświetla o odporności ogiowej EI30 szklone szkłem bezpiecznym P-2</t>
  </si>
  <si>
    <t>KNNR 2 1301-04 analogia</t>
  </si>
  <si>
    <t>Balustrady z pochwytem stalowym podwójnym ze stali nierdzewnej dla osób niepełnosprawnych ,słupki fi 70 mm,pochwyty fi 42,4mm</t>
  </si>
  <si>
    <t xml:space="preserve"> analiza indywidualna</t>
  </si>
  <si>
    <t>Przeróbka okuć w oknie kl.zach.w celu umożliwienia działania okna jak klapy nawiewnej w systemie oddymiania</t>
  </si>
  <si>
    <t>kpl</t>
  </si>
  <si>
    <t>Montaż systemu alarmowego i systemu oddymiania kl.schodowej</t>
  </si>
  <si>
    <t>Przegląd i uzupełnienie  instalacji elektrycznej istniejącej kl.schodowej omoduły oświetlania awaryjnego i ewakuacyjnego</t>
  </si>
  <si>
    <t>KNR 4-01 0330-08</t>
  </si>
  <si>
    <t>Wykucie wnęk o głębokości do 1 1/2 ceg. w ścianach z cegieł na zaprawie cementowo-wapiennej-pod szafki hydrantowe</t>
  </si>
  <si>
    <t>KNR 4-01 0707-01 analogia</t>
  </si>
  <si>
    <t>Wykonanie tynków uzupełniających zwykłych kat. III na murach na podłożu z cegieł we wnękach</t>
  </si>
  <si>
    <t>KNNR 4 0142-02</t>
  </si>
  <si>
    <t>Szafki hydrantowe wnękowe z kompletem węży zwijanych</t>
  </si>
  <si>
    <t>kpl.</t>
  </si>
  <si>
    <t>KNNR 4 0138-03</t>
  </si>
  <si>
    <t>Zawór hydrantowy o śr. nominalnej 25 mm montowany we wnęce</t>
  </si>
  <si>
    <t>KNNR 4 0106-06</t>
  </si>
  <si>
    <t>Rurociągi stalowe ocynkowane o śr.nominalnej 50 mm o połączeniach gwintowanych, na ścianach w budynkach niemieszkalnych</t>
  </si>
  <si>
    <t>KNR 0-34 0101-02 analogia</t>
  </si>
  <si>
    <t>Izolacja rurociągów śr.28-35 mm otulinami ze spienionego PE</t>
  </si>
  <si>
    <t>KNR 4-01 0336-01</t>
  </si>
  <si>
    <t>Wykucie bruzd poziomych 1/4x1/2 ceg. w ścianach z cegieł na zaprawie cementowo-wapiennej</t>
  </si>
  <si>
    <t>Przebicie stropów,osadzenie rur osłonowych (przejście inst.hydrantowej),naprawa msc.po przebiciach</t>
  </si>
  <si>
    <t>KNR 4-01 0324-02</t>
  </si>
  <si>
    <t>Zamurowanie bruzd poziomych o przekroju 1/4x1/2 ceg. w ścianach z cegieł 'na pełno'</t>
  </si>
  <si>
    <t>Wykonanie pasów tynku zwykłego kat. III o szerokości do 30 cm na murach z cegieł</t>
  </si>
  <si>
    <t>KNNR 4 0128-02</t>
  </si>
  <si>
    <t>Płukanie instalacji wodociągowej w budynkach niemieszkalnych</t>
  </si>
  <si>
    <t>KNNR 4 0126-04</t>
  </si>
  <si>
    <t>Próba szczelności instalacji wodociągowych z rur żeliwnych, stalowych i miedzianych w budynkach niemieszkalnych (rurociąg o śr. do 65 mm)</t>
  </si>
  <si>
    <t>KNNR 4 1611-01</t>
  </si>
  <si>
    <t>Dezynfekcja rurociągów sieci wodociągowych o śr.nominalnej do 150 mm</t>
  </si>
  <si>
    <t>Sprawdzenie wydajności hydrantów</t>
  </si>
  <si>
    <t>KNR 4-01 0108-09</t>
  </si>
  <si>
    <t>Wywiezienie gruzu spryzmowanego samochodami skrzyniowymi na odległość do 1 km</t>
  </si>
  <si>
    <t>KNR 4-01 0108-10</t>
  </si>
  <si>
    <t>Wywiezienie gruzu spryzmowanego samochodami skrzyniowymi - za każdy następny 1 km</t>
  </si>
  <si>
    <t>Wykonanie spocznika-podestu przed drzwiami zewnętrznymi do budynku-z bloku granitowego</t>
  </si>
  <si>
    <t>Wykucie otworów w ścianach z cegieł o grub. ponad 1/2ceg. na zaprawie wapiennej lub cementowo-wapiennej dla otworów drzwiowych-powiększenie otworu</t>
  </si>
  <si>
    <t>KNR 4-01 0349-02</t>
  </si>
  <si>
    <t>Rozebranie ścian, filarów i kolumn z cegieł na zaprawie cementowo-wapiennej</t>
  </si>
  <si>
    <t>Uzupełnienie ścian lub zamurowanie otworów w ścianach na zaprawie cementowo-wapiennej cegłami-przy otworach drzwiowych Ip.</t>
  </si>
  <si>
    <t>Wykucie z muru ościeżnic drewnianych o powierzchni ponad 2 m2-drzwi dwuskrzydłowych</t>
  </si>
  <si>
    <t>KNR 4-01 0424-05</t>
  </si>
  <si>
    <t>Wycięcie otworów dla wyłazu wew.na dach</t>
  </si>
  <si>
    <t>miejsc.</t>
  </si>
  <si>
    <t>KNR 4-01 0508-03</t>
  </si>
  <si>
    <t>Rozbiórka pokrycia z dachówki</t>
  </si>
  <si>
    <t>Wykonanie klapy oddymiajacej kl.schodowej</t>
  </si>
  <si>
    <t>KNR 4-01 0507-03</t>
  </si>
  <si>
    <t>Uzupełnienie pojedynczych dachówek zakładkowych</t>
  </si>
  <si>
    <t>NNRNKB 202 0541-02</t>
  </si>
  <si>
    <t>(z.VI) Obróbki blacharskie z blachy powlekanej o szer.w rozwinięciu ponad 25 cm-obróbka klapy oddymiającej</t>
  </si>
  <si>
    <t>Konstrukcje rusztow pod okładziny z płyt gipsow.pojedyńcze z kształtow.metal.-obudowa kanału</t>
  </si>
  <si>
    <t>Okładziny z płyt gips.-karton.(suche tynki gips.) pojedyńcze  na rusztach</t>
  </si>
  <si>
    <t>Okładziny z płyt gips.-karton.(suche tynki gips.) - dodatek za drugą warstwę</t>
  </si>
  <si>
    <t>Izolacje cieplne i przeciwdźwiękowe z wełny mineralnej poziome z płyt układanych na sucho - jedna warstwa gr.15 cm</t>
  </si>
  <si>
    <t>KNR 4-01 0313-03</t>
  </si>
  <si>
    <t>Wykonanie przesklepień otworów w ścianach z cegieł z wykuciem gniazd dla belek</t>
  </si>
  <si>
    <t>KNR 4-01 1212-26</t>
  </si>
  <si>
    <t>Miniowanie belek stalowych  NP 140</t>
  </si>
  <si>
    <t>KNR 4-01 0313-06</t>
  </si>
  <si>
    <t>Wykonanie przesklepień otworów w ścianach z cegieł - obmurowanie końców belek stalowych do I NP 180 mm - jako oddzielna robota</t>
  </si>
  <si>
    <t>Izolacje cieplne i przeciwdźwiękowe z wełny mineralnej poziome z płyt układanych na sucho - jedna warstwa gr.12cm</t>
  </si>
  <si>
    <t>KNR 4-01 0310-06</t>
  </si>
  <si>
    <t>Przemurowanie przewodów kominowych - odgruzowanie przewodów</t>
  </si>
  <si>
    <t>KNR 4-01 0310-03</t>
  </si>
  <si>
    <t>Przemurowanie przewodów kominowych - wykucie otworów</t>
  </si>
  <si>
    <t>KNR 4-01 0310-04</t>
  </si>
  <si>
    <t>Przemurowanie przewodów kominowych - zamurowanie otworów</t>
  </si>
  <si>
    <t>KNR 4-01 0322-02</t>
  </si>
  <si>
    <t>Obsadzenie kratek wentylacyjnych w ścianach z cegieł</t>
  </si>
  <si>
    <t xml:space="preserve"> wycena indywidualna</t>
  </si>
  <si>
    <t>Montaż rury ''spiro'' fi 15 cm w ist.przewodzie kominowym</t>
  </si>
  <si>
    <t>Przebicie stropów,osadzenie rur osłonowych (przejście inst.hydrantowej),naprawa msc.po przebiciach z uszczelnieniem okl.odporności EI 120.</t>
  </si>
  <si>
    <t>KNR 4-01 1202-09</t>
  </si>
  <si>
    <t>Zeskrobanie i zmycie starej farby w pomieszczeniach o powierzchni podłogi ponad 5 m2</t>
  </si>
  <si>
    <t>Wewnętrzne gładzie gipsowe,dwuwarstwowe na sufitach (spoczniki biegi...)</t>
  </si>
  <si>
    <t>KNR 4-01 1206-05</t>
  </si>
  <si>
    <t>Dwukrotne malowanie farbami olejnymi starych tynków wewnętrznych ścian z dwukrotnym szpachlowaniem</t>
  </si>
  <si>
    <t>Podwyższenie balustrady od 0,90m do wysokości 1,10m</t>
  </si>
  <si>
    <t>KNR 4-01 1212-08</t>
  </si>
  <si>
    <t>Dwukrotne malowanie farbą olejną krat i balustrad z prętów</t>
  </si>
  <si>
    <t>Podstemplowania  stropów pojedynczymi stemplami</t>
  </si>
  <si>
    <t>KNR 4-01 0354-01</t>
  </si>
  <si>
    <t>Wykucie z muru belek stalowych (ist.nadproży)</t>
  </si>
  <si>
    <t>KNR 4-01 0305-03</t>
  </si>
  <si>
    <t>Uzupełnienie cegłami  ścian  o grubości ponad 1/2 ceg. -wymiana uszkodzonych cegieł przy nadprożach</t>
  </si>
  <si>
    <t>KNR 2-02 0923-04 analogia</t>
  </si>
  <si>
    <t>Wykonanie podlewek cementowych pod belki nadprożowe</t>
  </si>
  <si>
    <t>KNR 4-01 0702-09</t>
  </si>
  <si>
    <t>Odbicie tynków z zaprawy cementowej pasami o szerokości do 30 cm</t>
  </si>
  <si>
    <t>KNR 2-02 0904-04</t>
  </si>
  <si>
    <t>Tynki zewnętrzne cementowe kat. III wykonywane ręcznie -uzupełnienie skutych tynków</t>
  </si>
  <si>
    <t>KNR 4-01 0321-01</t>
  </si>
  <si>
    <t>Obsadzenie podokienników z konglomeratów w ścianach z cegieł(parapety wew.okienek piwnicznych)</t>
  </si>
  <si>
    <t>KNR 0-19 0929-06 analogia</t>
  </si>
  <si>
    <t>Wymiana okien piwnicznych na okna rozwierane i uchylno-rozwierane jednodzielne z drewna szklone szkłem zespolonym z okuciami obwiedniowymi</t>
  </si>
  <si>
    <t>TZKNBK XVIm 0102-02</t>
  </si>
  <si>
    <t>Montaż  obramień otworów  okładzinowych o grub.do 6 cm i szer.do 25 cm (ościeża zew.z płyt granitowych)</t>
  </si>
  <si>
    <t>Wykucie z muru i wstawienie nowych drzwi zewnętrznych klepkowych -do piwnicy</t>
  </si>
  <si>
    <t>TZKNC N-K/VI 1/1-d</t>
  </si>
  <si>
    <t>Wstępne odczyszczenie powierzchni - kamień nieporowaty - granit i podobne</t>
  </si>
  <si>
    <t>TZKNC N-K/VI 1/2-d</t>
  </si>
  <si>
    <t>Mycie powierzchni roztworami detergentów bez względu na ilość powtórzeń - kamień nieporowaty - granit i podobne</t>
  </si>
  <si>
    <t>dm2</t>
  </si>
  <si>
    <t>TZKNC N-K/VI 1/3-d</t>
  </si>
  <si>
    <t>Oczyszczenie powierzchni metodami chemicznymi bez względu na ilość powtórzeń wraz z doczyszczeniem mechanicznym - kamień nieporowaty - granit i podobne</t>
  </si>
  <si>
    <t>Skucie starych spoin z cokołu i uzupełnienie spoin zaprawą cementową</t>
  </si>
  <si>
    <t>KNR-W 4-01 1410-01 analogia</t>
  </si>
  <si>
    <t>Reperacja okładziny kamiennej cokołów, ścian i pilastrów zewnętrznych o powierzchni do 1.0 m2(wykucie pojedyńczych kamieni w mscach uszkodzonych i ponowne wmurowanie)</t>
  </si>
  <si>
    <t>TZKNC N-K/VI 2/3-a</t>
  </si>
  <si>
    <t>Hydrofobizacja powierzchniowa kamienia.</t>
  </si>
  <si>
    <t>KNR 2-31 0808-02 analogia</t>
  </si>
  <si>
    <t>Rozebranie rolki z kostki kamiennej rzędowej na styku cokołu z chodnikiem</t>
  </si>
  <si>
    <t>KNR 2-31 0305-01 analogia</t>
  </si>
  <si>
    <t>Uzupełnienie styku cokołu z chodnikiem z kostki kamiennej o wysokości 10 cm -rozbiórkowa</t>
  </si>
  <si>
    <t>KNR 4-01 0211-03 analogia</t>
  </si>
  <si>
    <t>Skucie starego cokołu imitującego kamień na gr.5 cm</t>
  </si>
  <si>
    <t>KNR K-04 0101-01 analogia</t>
  </si>
  <si>
    <t>Oczyszczenie i zmycie skutej powierzchni</t>
  </si>
  <si>
    <t>Okładziny ścian -cokołów zewnętrznych  gr.5 cm - płyty granitowe -naklej</t>
  </si>
  <si>
    <t>Uzupełnienie spoin cokołu zaprawą cementową</t>
  </si>
  <si>
    <t>Gruntowanie podłoża pod powłoki hydroizolacyjne ręcznie npEurolanem TG 2-lub równoważnym (izolacje ścian zew.na wys.30 cm ponad teren)</t>
  </si>
  <si>
    <t>Uszczelnienie wewnętrzne i zewnętrzne budowli za pomocą mikrozapraw uszczelniającychnp Superflex; powierzchnie pionowe poddane działaniu wilgoci gruntowej</t>
  </si>
  <si>
    <t>KNR 4-01 0329-05</t>
  </si>
  <si>
    <t>Wykucie otworów w ścianach z cegieł o grub. ponad 1/2ceg. na zaprawie cementowej dla otworów drzwiowych i okiennych</t>
  </si>
  <si>
    <t>Wykonanie przesklepień otworów w ścianach z cegieł - dostarczenie i obsadzenie belek stalowych do I NP 180 mm</t>
  </si>
  <si>
    <t>KNR 2-02 0204-01</t>
  </si>
  <si>
    <t>Stopy fundamentowe prostokątne żelbetowe, o objętości do 0,5 m3 - ręczne układanie betonu</t>
  </si>
  <si>
    <t>KNR 2-02 0208-10</t>
  </si>
  <si>
    <t>Słupy żelbetowe, prostokątne o wysokości do 6 m; stosunek deskowanego obwodu do przekroju ponad 12 - ręczne układanie betonu</t>
  </si>
  <si>
    <t>KNR 2-02 0210-01</t>
  </si>
  <si>
    <t>Belki i podciągi, żelbetowe; stosunek deskowanego obwodu do przekroju do 8 - ręczne układanie betonu</t>
  </si>
  <si>
    <t>Przygotowanie i montaż zbrojenia elementów budynków i budowli - pręty gładkie</t>
  </si>
  <si>
    <t>Przygotowanie i montaż zbrojenia elementów budynków i budowli - pręty żebrowane</t>
  </si>
  <si>
    <t>KNR 2-02 0206-01</t>
  </si>
  <si>
    <t>Ściany betonowe proste grubości 20 cm wysokości do 3 m - ręczne układanie betonu</t>
  </si>
  <si>
    <t>KNR 2-02 0111-01</t>
  </si>
  <si>
    <t>Ściany budynków jednokondygnacyjnych wys.do 4.5 m z bloków wapienno-piaskowych drążonych typu 2 NFD grubości 25 cm</t>
  </si>
  <si>
    <t>KNR 2-02 0119-01</t>
  </si>
  <si>
    <t>Gzymsy z cegieł pełnych 6x16 cm</t>
  </si>
  <si>
    <t>KNR 2-02 0406-02</t>
  </si>
  <si>
    <t>Murlaty - przekrój poprzeczny drewna ponad 180 cm2 z tarcicy nasyconej</t>
  </si>
  <si>
    <t>m3 drew.</t>
  </si>
  <si>
    <t>KNR 2-02 0406-06</t>
  </si>
  <si>
    <t>Ramy górne i platwie, długość ponad 3 m - przekrój poprzeczny drewna ponad 180 cm2 z tarcicy nasyconej</t>
  </si>
  <si>
    <t>KNR 2-02 0407-04</t>
  </si>
  <si>
    <t>Słupy o długości do 2 m - przekrój poprzeczny drewna ponad 180 cm2 z tarcicy nasyc.</t>
  </si>
  <si>
    <t>KNR 2-02 0408-06</t>
  </si>
  <si>
    <t>Krokwie zwykłe, długość ponad 4.5 m przekrój poprzeczny drewna ponad 180 cm2 z tarcicy nasyconej</t>
  </si>
  <si>
    <t>KNR 2-02 0408-07</t>
  </si>
  <si>
    <t>Krokwie narożne i koszowe, przekrój poprzeczny drewna do 180 cm2 z tarcicy nasyconej</t>
  </si>
  <si>
    <t>KNR 2-02 0408-02</t>
  </si>
  <si>
    <t>Kleszcze przekrój poprzeczny drewna do 180 cm2 z tarcicy nasyconej</t>
  </si>
  <si>
    <t>Izolacje cieplne i przeciwdźwiękowe z wełny mineralnej poziome z płyt układanych na sucho - jedna warstwa gr.10 cm</t>
  </si>
  <si>
    <t>KNR 2-02 0613-04</t>
  </si>
  <si>
    <t>Izolacje cieplne i przeciwdźwiękowe z wełny mineralnej poziome z płyt układanych na sucho - każda następna warstwa gr.10 cm</t>
  </si>
  <si>
    <t>KNR 0-15II 0517-01</t>
  </si>
  <si>
    <t>Ułożenie na krokwiach ekranu zabezpieczającego z folii</t>
  </si>
  <si>
    <t>KNR 2-02 0410-01</t>
  </si>
  <si>
    <t>Deskowanie połaci dachowych z tarcicy nasyconej</t>
  </si>
  <si>
    <t>KNR 2-02 0501-01</t>
  </si>
  <si>
    <t>Pokrycie dachów papą na podłożu drewnianym jednowarstwowo</t>
  </si>
  <si>
    <t>KNR 2-02 0410-02</t>
  </si>
  <si>
    <t>Ołacenie połaci dachowych łatami 38x50 mm,o rozstawie do 16 cm z tarcicy nasyconej</t>
  </si>
  <si>
    <t>KNR 2-02 0504-02</t>
  </si>
  <si>
    <t>Pokrycie dachów dachówką zakładkowa ceramiczna</t>
  </si>
  <si>
    <t>KNR-W 2-02 0522-02</t>
  </si>
  <si>
    <t>Rynny dachowe półokrągłe o śr. 12 cm - montaż z gotowych elementów z blachy powlekanej</t>
  </si>
  <si>
    <t>KNR-W 2-02 0522-05</t>
  </si>
  <si>
    <t>Zbiorniczki przy rynnach z blachy powlekanej- montaż z gotowych elementów</t>
  </si>
  <si>
    <t>KNR-W 2-02 0529-01</t>
  </si>
  <si>
    <t>Rury spustowe okrągłe o śr. 10 cm - montaż z gotowych elementów z blachy powlekanej</t>
  </si>
  <si>
    <t>KNR-W 2-15 0203-04</t>
  </si>
  <si>
    <t>Rurociągi z PVC kanalizacyjne o śr. 160 mm , wewnątrz budynków o połączeniach wciskowych wraz zrewizjami (odprowadzenie wód opadowych)</t>
  </si>
  <si>
    <t>(z.VI) Obróbki blacharskie z blachy powlekanej o szer.w rozwinięciu ponad 25 cm-obróbki gzymsów oraz przy ścianach</t>
  </si>
  <si>
    <t>NNRNKB 202 0539-04</t>
  </si>
  <si>
    <t>(z.VI) Pokrycie dachów blachą powlekaną - montaż barier śniegowych-(rozcinaczy śniegu)</t>
  </si>
  <si>
    <t>(z.VI) Pokrycie dachów blachą powlekaną - montaż siatek zabezpieczających przed ptakami</t>
  </si>
  <si>
    <t>KNR-W 2-15 0212-06</t>
  </si>
  <si>
    <t>Rury wywiewne z blachy stalowej uszczelnione z obróbką blacharską</t>
  </si>
  <si>
    <t>KNR 2-02 1101-07</t>
  </si>
  <si>
    <t>Podkłady z ubitych materiałów sypkich na podłożu gruntowym -stablizowane cementem 1:4</t>
  </si>
  <si>
    <t>Podkłady betonowe na podłożu gruntowym C12/15</t>
  </si>
  <si>
    <t>KNR 2-02 1106-07</t>
  </si>
  <si>
    <t>Dopłata za zbrojenie siatką stalową</t>
  </si>
  <si>
    <t>Izolacje przeciwwilgociowe i przeciwwodne z folii polietylenowej szerokiej poziome podposadzkowe</t>
  </si>
  <si>
    <t>Podkłady betonowe na podłożu gruntowym C16/20</t>
  </si>
  <si>
    <t>KNR 2-02 0609-03</t>
  </si>
  <si>
    <t>Izolacje cieplne i przeciwdźwiękowe z płyt styropianowych poziome na wierzchu konstrukcji na sucho - jedna warstwa gr.10 cm</t>
  </si>
  <si>
    <t>Podkłady betonowe  C16/20 gr. 6 cm</t>
  </si>
  <si>
    <t>KNR 2-02 0218-01</t>
  </si>
  <si>
    <t>Schody żelbetowe - stopnie betonowe zewnętrzne i wewnętrzne na gotowym podłożu - ręczne układanie betonu</t>
  </si>
  <si>
    <t>Podkłady betonowe na podłożu gruntowym C16/20-podjazd betonowy</t>
  </si>
  <si>
    <t>Podkłady betonowe na podłożu gruntowym C16/20-schody z kamienia</t>
  </si>
  <si>
    <t>NNRNKB 202 1130-01</t>
  </si>
  <si>
    <t>(z.VII) Warstwy wyrównujące i wygładzające z zaprawy samopoziomującej gr. 5 mm wykonywane w pomieszczeniach o pow. do 8 m2</t>
  </si>
  <si>
    <t>KNR 2-02 2111-01</t>
  </si>
  <si>
    <t>Posadzki pełne grubości do 3 cm z elementów prostokątnych - stosunek długości obwodu płyt do powierzchni do 6 m/m2-(posadzki,obłożenie schodów)-granit płomieniowany</t>
  </si>
  <si>
    <t>KNR 2-02 2111-13</t>
  </si>
  <si>
    <t>Cokoliki wysokości do 20 cm-granit płomieniowany</t>
  </si>
  <si>
    <t>Wycieraczki do obuwia -1,00*50m</t>
  </si>
  <si>
    <t>KNR-W 2-02 0803-03</t>
  </si>
  <si>
    <t>Tynki wewnętrzne zwykłe kat. III wykonywane ręcznie na ścianach i słupach</t>
  </si>
  <si>
    <t>KNR-W 2-02 0803-06</t>
  </si>
  <si>
    <t>Tynki wewnętrzne zwykłe kat. III wykonywane ręcznie na stropach i podciągach</t>
  </si>
  <si>
    <t>KNR-W 2-02 2701-01</t>
  </si>
  <si>
    <t>Sufity podwieszone o konstrukcji metalowej z wypełnieniem płytami gipsowymi</t>
  </si>
  <si>
    <t>KNR 0-19 0928-09 analogia</t>
  </si>
  <si>
    <t>Montaż okien rozwieranych i uchylno-rozwieranych dwudzielnych z drewna o pow. do 2.0 m2</t>
  </si>
  <si>
    <t>(z.VI) Obróbki blacharskie z blachy powlekanej o szer.w rozwinięciu ponad 25 cm-parapety zew.</t>
  </si>
  <si>
    <t>Obsadzenie podokienników z konglomeratów do 1.5 w ścianach z cegieł</t>
  </si>
  <si>
    <t>KNNR 2 1104-02</t>
  </si>
  <si>
    <t>Montaż ościeżnic drewnianych</t>
  </si>
  <si>
    <t>KNNR 2 1104-04</t>
  </si>
  <si>
    <t>Montaż skrzydeł drzwiowych zewnętrznych wykończonych pełnych</t>
  </si>
  <si>
    <t>KNR 0-17 2610-02</t>
  </si>
  <si>
    <t>Ocieplenie ścian budynków z cegły płytami styropianowymi metodą lekką-mokrą wraz z przyg. podłoża i ręczne wyk. wyprawy elewacyjnej cienkowarstwowej z got. suchej mieszanki EPS 70-038  gr.10 cm</t>
  </si>
  <si>
    <t>Ocieplenie ścian budynków z cegły płytami styropianowymi metodą lekką-mokrą wraz z przyg. podłoża i ręczne wyk. wyprawy elewacyjnej cienkowarstwowej z got. suchej mieszanki EPS 70-038  gr.15 cm</t>
  </si>
  <si>
    <t>Wykonanie  instalacji elektrycznej uwzględniając moduły oświetlania awaryjnego i ewakuacyjnego</t>
  </si>
  <si>
    <t>Montaż grzejników c.o wraz z podłączeniem</t>
  </si>
  <si>
    <t>KNR 4-01 1204-01</t>
  </si>
  <si>
    <t>Dwukrotne malowanie farbami emulsyjnymi starych tynków wewnętrznych sufitów</t>
  </si>
  <si>
    <t>KNR 4-01 1204-02</t>
  </si>
  <si>
    <t>Dwukrotne malowanie farbami emulsyjnymi starych tynków wewnętrznych ścian</t>
  </si>
  <si>
    <t>KNNR 3 0702-04</t>
  </si>
  <si>
    <t>Wykucie z muru i wstawienie nowych drzwi płycinowych z ościeżnicą regulowaną (gr.30 cm)</t>
  </si>
  <si>
    <t>KNNR 4 0106-05</t>
  </si>
  <si>
    <t>Rurociągi stalowe ocynkowane o śr.nominalnej 40 mm o połączeniach gwintowanych, na ścianach w budynkach niemieszkalnych</t>
  </si>
  <si>
    <t>Izolacja rurociągów śr.40 mm otulinami ze spienionego PE</t>
  </si>
  <si>
    <t>WYKONANIE POSADZKI I BALUSTRAD PODJAZDU I SCHODÓW ZEWNĘTRZNYCH -OD STR.ZACHODNIEJ BUDYNKU</t>
  </si>
  <si>
    <t>45453100-08</t>
  </si>
  <si>
    <t>Przejście z klatki schodowej do skrzydła zachodniego</t>
  </si>
  <si>
    <t>45454100-3</t>
  </si>
  <si>
    <t>Instalacje elektryczne</t>
  </si>
  <si>
    <t>45310000-3</t>
  </si>
  <si>
    <t>Instalacje sanitarne</t>
  </si>
  <si>
    <t>45330000-9</t>
  </si>
  <si>
    <t>Wywóz i utylizacja gruzu</t>
  </si>
  <si>
    <t>45111220-6</t>
  </si>
  <si>
    <t>Nr spec. techn.</t>
  </si>
  <si>
    <t>Przebudowa klatki schodowej w skrzydle wschodnim</t>
  </si>
  <si>
    <t>45453100-8</t>
  </si>
  <si>
    <t>Wykonanie kanału wentylacyjnego z rur spiro umieszczonych w ist.przewodzie kominowym</t>
  </si>
  <si>
    <t>d.2</t>
  </si>
  <si>
    <t>d.3</t>
  </si>
  <si>
    <t>Roboty malarskie klatki schodowej</t>
  </si>
  <si>
    <t>d.4</t>
  </si>
  <si>
    <t>d.5</t>
  </si>
  <si>
    <t>d.1</t>
  </si>
  <si>
    <t>Wymiana nadproży w otworach okiennych</t>
  </si>
  <si>
    <t>Remont cokołu kamiennego bryły południowej i brył bocznych</t>
  </si>
  <si>
    <t>45454100-5</t>
  </si>
  <si>
    <t>Remont cokołu kamiennego bryły północnej</t>
  </si>
  <si>
    <t>45262500-6</t>
  </si>
  <si>
    <t>Roboty dachowe</t>
  </si>
  <si>
    <t>45261000-4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</si>
  <si>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</si>
  <si>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</si>
  <si>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</si>
  <si>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</si>
  <si>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</si>
  <si>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</si>
  <si>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</si>
  <si>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</si>
  <si>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</si>
  <si>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</si>
  <si>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</si>
  <si>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</si>
  <si>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</si>
  <si>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</si>
  <si>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</si>
  <si>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</si>
  <si>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</si>
  <si>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</si>
  <si>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</si>
  <si>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</si>
  <si>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</si>
  <si>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</si>
  <si>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</si>
  <si>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</si>
  <si>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</si>
  <si>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</si>
  <si>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</si>
  <si>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</si>
  <si>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</si>
  <si>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</si>
  <si>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</si>
  <si>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</si>
  <si>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Podkłady i posadzki</t>
  </si>
  <si>
    <t>45432110-8</t>
  </si>
  <si>
    <t>Roboty wykończeniowe i malarskie</t>
  </si>
  <si>
    <t>45262522-6</t>
  </si>
  <si>
    <t>Instalacje elektryczne i sanitarne</t>
  </si>
  <si>
    <t>4530000-0</t>
  </si>
  <si>
    <t>d.6</t>
  </si>
  <si>
    <t>65.</t>
  </si>
  <si>
    <t>66.</t>
  </si>
  <si>
    <t>67.</t>
  </si>
  <si>
    <t>68.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</si>
  <si>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</si>
  <si>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</si>
  <si>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</si>
  <si>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</si>
  <si>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</si>
  <si>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</si>
  <si>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</si>
  <si>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</si>
  <si>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</si>
  <si>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</si>
  <si>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</si>
  <si>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</si>
  <si>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</si>
  <si>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</si>
  <si>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</si>
  <si>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</si>
  <si>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</si>
  <si>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</si>
  <si>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</si>
  <si>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</si>
  <si>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</si>
  <si>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</si>
  <si>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</si>
  <si>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</si>
  <si>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</si>
  <si>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</si>
  <si>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</si>
  <si>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</si>
  <si>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</si>
  <si>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</si>
  <si>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</si>
  <si>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</si>
  <si>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</si>
  <si>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</si>
  <si>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</si>
  <si>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</si>
  <si>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</si>
  <si>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</si>
  <si>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</si>
  <si>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</si>
  <si>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</si>
  <si>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</si>
  <si>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</si>
  <si>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</si>
  <si>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</si>
  <si>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</si>
  <si>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</si>
  <si>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</si>
  <si>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</si>
  <si>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</si>
  <si>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</si>
  <si>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</si>
  <si>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</si>
  <si>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</si>
  <si>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</si>
  <si>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</si>
  <si>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</si>
  <si>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</si>
  <si>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</si>
  <si>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</si>
  <si>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</si>
  <si>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</si>
  <si>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</si>
  <si>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</si>
  <si>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</si>
  <si>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</si>
  <si>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</si>
  <si>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</si>
  <si>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</si>
  <si>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</si>
  <si>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</si>
  <si>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</si>
  <si>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</si>
  <si>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</si>
  <si>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</si>
  <si>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</si>
  <si>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</si>
  <si>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</si>
  <si>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</si>
  <si>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</si>
  <si>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</si>
  <si>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</si>
  <si>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</si>
  <si>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</si>
  <si>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</si>
  <si>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</si>
  <si>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</si>
  <si>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</si>
  <si>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Roboty malarskie i stolarskie</t>
  </si>
  <si>
    <t>Razem kosztorys</t>
  </si>
  <si>
    <t>Razem dział</t>
  </si>
  <si>
    <t>Roboty betonowe, murarskie</t>
  </si>
  <si>
    <t>Nr kosztorysu</t>
  </si>
  <si>
    <t>Zbiorcze Zestawienie Kosztów</t>
  </si>
  <si>
    <t>Nazwa zadania :</t>
  </si>
  <si>
    <t xml:space="preserve">Nazwa kosztorysu </t>
  </si>
  <si>
    <t>wartość netto</t>
  </si>
  <si>
    <t>Razem wartość netto</t>
  </si>
  <si>
    <t>Wartość podatku VAT</t>
  </si>
  <si>
    <t>Wartość z podatkiem VAT</t>
  </si>
  <si>
    <t>KOSZTORYS NR 1</t>
  </si>
  <si>
    <t>Przebudowa klatki schodowej w zachodnim skrzydle budynku (branża budowlana, sanitarna, elektryczna)</t>
  </si>
  <si>
    <t>KOSZTORYS NR 2</t>
  </si>
  <si>
    <t>Przebudowa klatki schodowej we wschodnim skrzydle budynku (branża budowlana, sanitarna, elektryczna)</t>
  </si>
  <si>
    <t>KOSZTORYS NR 3</t>
  </si>
  <si>
    <t>Remont cokołu kamiennego, wykonanie nowego cokołu kamiennego zewnętrznych elewacji budynku, wymiana nadproży i wymiana okien piwnicznych</t>
  </si>
  <si>
    <t>KOSZTORYS NR 4</t>
  </si>
  <si>
    <t xml:space="preserve">KOSZTORYS NR 5 </t>
  </si>
  <si>
    <t>Budowa łącznika na dziedzińcu budynku, łączącego bryłę północną oraz skrzydło wschodnie i skrzydło zachodnie bu-dynku</t>
  </si>
  <si>
    <t>Remont pomieszczeń przeznaczonych na punkt obsługi klienta w przyziemiu bryły głównej budynku</t>
  </si>
  <si>
    <t>Przebudowa i remont ze zmianą sposobu użytkowania Ratusza Miejskiego w Nidzicy - Etap IV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</si>
</sst>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8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right" vertical="top" wrapText="1"/>
    </xf>
    <xf numFmtId="43" fontId="0" fillId="0" borderId="10" xfId="42" applyFont="1" applyBorder="1" applyAlignment="1">
      <alignment horizontal="center" vertical="center"/>
    </xf>
    <xf numFmtId="43" fontId="38" fillId="0" borderId="10" xfId="42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view="pageBreakPreview" zoomScale="110" zoomScaleSheetLayoutView="110" zoomScalePageLayoutView="0" workbookViewId="0" topLeftCell="A7">
      <selection activeCell="H15" sqref="H15"/>
    </sheetView>
  </sheetViews>
  <sheetFormatPr defaultColWidth="9.140625" defaultRowHeight="15"/>
  <cols>
    <col min="1" max="1" width="13.140625" style="0" bestFit="1" customWidth="1"/>
    <col min="2" max="2" width="39.28125" style="0" customWidth="1"/>
    <col min="3" max="3" width="15.421875" style="0" bestFit="1" customWidth="1"/>
  </cols>
  <sheetData>
    <row r="2" ht="21">
      <c r="B2" s="24" t="s">
        <v>560</v>
      </c>
    </row>
    <row r="3" ht="15">
      <c r="B3" t="s">
        <v>561</v>
      </c>
    </row>
    <row r="4" ht="45">
      <c r="B4" s="4" t="s">
        <v>577</v>
      </c>
    </row>
    <row r="8" spans="1:3" ht="44.25" customHeight="1">
      <c r="A8" s="26" t="s">
        <v>559</v>
      </c>
      <c r="B8" s="26" t="s">
        <v>562</v>
      </c>
      <c r="C8" s="26" t="s">
        <v>563</v>
      </c>
    </row>
    <row r="9" spans="1:3" ht="45">
      <c r="A9" s="14" t="s">
        <v>424</v>
      </c>
      <c r="B9" s="3" t="str">
        <f>'KO 1'!D2</f>
        <v>Przebudowa klatki schodowej w zachodnim skrzydle budynku (branża budowlana, sanitarna, elektryczna)</v>
      </c>
      <c r="C9" s="25">
        <f>'KO 1'!H137</f>
        <v>0</v>
      </c>
    </row>
    <row r="10" spans="1:3" ht="45">
      <c r="A10" s="14" t="s">
        <v>425</v>
      </c>
      <c r="B10" s="3" t="str">
        <f>'KO 2'!D2</f>
        <v>Przebudowa klatki schodowej we wschodnim skrzydle budynku (branża budowlana, sanitarna, elektryczna)</v>
      </c>
      <c r="C10" s="25">
        <f>'KO 2'!H90</f>
        <v>0</v>
      </c>
    </row>
    <row r="11" spans="1:3" ht="60">
      <c r="A11" s="14" t="s">
        <v>426</v>
      </c>
      <c r="B11" s="3" t="str">
        <f>'KO 3'!D2</f>
        <v>Remont cokołu kamiennego, wykonanie nowego cokołu kamiennego zewnętrznych elewacji budynku, wymiana nadproży i wymiana okien piwnicznych</v>
      </c>
      <c r="C11" s="25">
        <f>'KO 3'!H47</f>
        <v>0</v>
      </c>
    </row>
    <row r="12" spans="1:3" ht="45">
      <c r="A12" s="14" t="s">
        <v>427</v>
      </c>
      <c r="B12" s="3" t="str">
        <f>'KO 4'!D2</f>
        <v>Budowa łącznika na dziedzińcu budynku, łączącego bryłę północną oraz skrzydło wschodnie i skrzydło zachodnie bu-dynku</v>
      </c>
      <c r="C12" s="25">
        <f>'KO 4'!H83</f>
        <v>0</v>
      </c>
    </row>
    <row r="13" spans="1:3" ht="45">
      <c r="A13" s="14" t="s">
        <v>428</v>
      </c>
      <c r="B13" s="3" t="str">
        <f>'KO 5'!D2</f>
        <v>Remont pomieszczeń przeznaczonych na punkt obsługi klienta w przyziemiu bryły głównej budynku</v>
      </c>
      <c r="C13" s="25">
        <f>'KO 5'!H29</f>
        <v>0</v>
      </c>
    </row>
    <row r="14" spans="1:3" ht="15">
      <c r="A14" s="27" t="s">
        <v>564</v>
      </c>
      <c r="B14" s="28"/>
      <c r="C14" s="18">
        <f>SUM(C9:C13)</f>
        <v>0</v>
      </c>
    </row>
    <row r="15" spans="1:3" ht="15">
      <c r="A15" s="27" t="s">
        <v>565</v>
      </c>
      <c r="B15" s="28"/>
      <c r="C15" s="18">
        <f>ROUND(C14*0.23,2)</f>
        <v>0</v>
      </c>
    </row>
    <row r="16" spans="1:3" ht="15">
      <c r="A16" s="27" t="s">
        <v>566</v>
      </c>
      <c r="B16" s="28"/>
      <c r="C16" s="25">
        <f>C14+C15</f>
        <v>0</v>
      </c>
    </row>
  </sheetData>
  <sheetProtection/>
  <mergeCells count="3">
    <mergeCell ref="A14:B14"/>
    <mergeCell ref="A15:B15"/>
    <mergeCell ref="A16:B16"/>
  </mergeCells>
  <printOptions/>
  <pageMargins left="1.72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SheetLayoutView="100" zoomScalePageLayoutView="0" workbookViewId="0" topLeftCell="A1">
      <selection activeCell="H3" sqref="H3:H137"/>
    </sheetView>
  </sheetViews>
  <sheetFormatPr defaultColWidth="9.140625" defaultRowHeight="15"/>
  <cols>
    <col min="1" max="1" width="4.7109375" style="13" customWidth="1"/>
    <col min="2" max="2" width="19.28125" style="10" customWidth="1"/>
    <col min="3" max="3" width="10.7109375" style="0" hidden="1" customWidth="1"/>
    <col min="4" max="4" width="40.7109375" style="7" customWidth="1"/>
    <col min="5" max="7" width="10.7109375" style="0" customWidth="1"/>
    <col min="8" max="8" width="13.7109375" style="19" customWidth="1"/>
  </cols>
  <sheetData>
    <row r="1" spans="1:8" ht="30">
      <c r="A1" s="14" t="s">
        <v>0</v>
      </c>
      <c r="B1" s="15" t="s">
        <v>1</v>
      </c>
      <c r="C1" s="15" t="s">
        <v>407</v>
      </c>
      <c r="D1" s="15" t="s">
        <v>2</v>
      </c>
      <c r="E1" s="14" t="s">
        <v>3</v>
      </c>
      <c r="F1" s="14" t="s">
        <v>4</v>
      </c>
      <c r="G1" s="14" t="s">
        <v>5</v>
      </c>
      <c r="H1" s="21" t="s">
        <v>6</v>
      </c>
    </row>
    <row r="2" spans="1:8" ht="45">
      <c r="A2" s="14"/>
      <c r="B2" s="16" t="s">
        <v>567</v>
      </c>
      <c r="C2" s="16"/>
      <c r="D2" s="16" t="s">
        <v>568</v>
      </c>
      <c r="E2" s="14"/>
      <c r="F2" s="14"/>
      <c r="G2" s="14"/>
      <c r="H2" s="21"/>
    </row>
    <row r="3" spans="1:8" ht="45">
      <c r="A3" s="11" t="s">
        <v>416</v>
      </c>
      <c r="B3" s="9" t="s">
        <v>398</v>
      </c>
      <c r="C3" s="2"/>
      <c r="D3" s="6" t="s">
        <v>397</v>
      </c>
      <c r="E3" s="1"/>
      <c r="F3" s="1"/>
      <c r="G3" s="1"/>
      <c r="H3" s="18"/>
    </row>
    <row r="4" spans="1:8" ht="30">
      <c r="A4" s="12" t="s">
        <v>424</v>
      </c>
      <c r="B4" s="8" t="s">
        <v>7</v>
      </c>
      <c r="C4" s="1"/>
      <c r="D4" s="5" t="s">
        <v>8</v>
      </c>
      <c r="E4" s="1" t="s">
        <v>9</v>
      </c>
      <c r="F4" s="1">
        <v>182.098</v>
      </c>
      <c r="G4" s="1"/>
      <c r="H4" s="18">
        <f>ROUND(F4*G4,2)</f>
        <v>0</v>
      </c>
    </row>
    <row r="5" spans="1:8" ht="45">
      <c r="A5" s="12" t="s">
        <v>425</v>
      </c>
      <c r="B5" s="8" t="s">
        <v>10</v>
      </c>
      <c r="C5" s="1"/>
      <c r="D5" s="5" t="s">
        <v>11</v>
      </c>
      <c r="E5" s="1" t="s">
        <v>9</v>
      </c>
      <c r="F5" s="1">
        <v>182.098</v>
      </c>
      <c r="G5" s="1"/>
      <c r="H5" s="18">
        <f aca="true" t="shared" si="0" ref="H5:H57">ROUND(F5*G5,2)</f>
        <v>0</v>
      </c>
    </row>
    <row r="6" spans="1:8" ht="60">
      <c r="A6" s="12" t="s">
        <v>426</v>
      </c>
      <c r="B6" s="8" t="s">
        <v>12</v>
      </c>
      <c r="C6" s="1"/>
      <c r="D6" s="5" t="s">
        <v>13</v>
      </c>
      <c r="E6" s="1" t="s">
        <v>9</v>
      </c>
      <c r="F6" s="1">
        <v>182.098</v>
      </c>
      <c r="G6" s="1"/>
      <c r="H6" s="18">
        <f t="shared" si="0"/>
        <v>0</v>
      </c>
    </row>
    <row r="7" spans="1:8" ht="60">
      <c r="A7" s="12" t="s">
        <v>427</v>
      </c>
      <c r="B7" s="8" t="s">
        <v>14</v>
      </c>
      <c r="C7" s="1"/>
      <c r="D7" s="5" t="s">
        <v>15</v>
      </c>
      <c r="E7" s="1" t="s">
        <v>9</v>
      </c>
      <c r="F7" s="1">
        <v>2.998</v>
      </c>
      <c r="G7" s="1"/>
      <c r="H7" s="18">
        <f t="shared" si="0"/>
        <v>0</v>
      </c>
    </row>
    <row r="8" spans="1:8" ht="45">
      <c r="A8" s="12" t="s">
        <v>428</v>
      </c>
      <c r="B8" s="8" t="s">
        <v>16</v>
      </c>
      <c r="C8" s="1"/>
      <c r="D8" s="5" t="s">
        <v>17</v>
      </c>
      <c r="E8" s="1" t="s">
        <v>9</v>
      </c>
      <c r="F8" s="1">
        <v>18.483</v>
      </c>
      <c r="G8" s="1"/>
      <c r="H8" s="18">
        <f t="shared" si="0"/>
        <v>0</v>
      </c>
    </row>
    <row r="9" spans="1:8" ht="30">
      <c r="A9" s="12" t="s">
        <v>429</v>
      </c>
      <c r="B9" s="8" t="s">
        <v>18</v>
      </c>
      <c r="C9" s="1"/>
      <c r="D9" s="5" t="s">
        <v>19</v>
      </c>
      <c r="E9" s="1" t="s">
        <v>20</v>
      </c>
      <c r="F9" s="1">
        <v>7.5</v>
      </c>
      <c r="G9" s="1"/>
      <c r="H9" s="18">
        <f t="shared" si="0"/>
        <v>0</v>
      </c>
    </row>
    <row r="10" spans="1:8" ht="45">
      <c r="A10" s="12" t="s">
        <v>430</v>
      </c>
      <c r="B10" s="8" t="s">
        <v>21</v>
      </c>
      <c r="C10" s="1"/>
      <c r="D10" s="5" t="s">
        <v>22</v>
      </c>
      <c r="E10" s="1" t="s">
        <v>20</v>
      </c>
      <c r="F10" s="1">
        <v>9</v>
      </c>
      <c r="G10" s="1"/>
      <c r="H10" s="18">
        <f t="shared" si="0"/>
        <v>0</v>
      </c>
    </row>
    <row r="11" spans="1:8" ht="15">
      <c r="A11" s="12" t="s">
        <v>431</v>
      </c>
      <c r="B11" s="8" t="s">
        <v>23</v>
      </c>
      <c r="C11" s="1"/>
      <c r="D11" s="5" t="s">
        <v>24</v>
      </c>
      <c r="E11" s="1" t="s">
        <v>25</v>
      </c>
      <c r="F11" s="1">
        <v>2</v>
      </c>
      <c r="G11" s="1"/>
      <c r="H11" s="18">
        <f t="shared" si="0"/>
        <v>0</v>
      </c>
    </row>
    <row r="12" spans="1:8" ht="60">
      <c r="A12" s="12" t="s">
        <v>432</v>
      </c>
      <c r="B12" s="8" t="s">
        <v>26</v>
      </c>
      <c r="C12" s="1"/>
      <c r="D12" s="5" t="s">
        <v>27</v>
      </c>
      <c r="E12" s="1" t="s">
        <v>20</v>
      </c>
      <c r="F12" s="1">
        <v>43.46</v>
      </c>
      <c r="G12" s="1"/>
      <c r="H12" s="18">
        <f t="shared" si="0"/>
        <v>0</v>
      </c>
    </row>
    <row r="13" spans="1:8" ht="45">
      <c r="A13" s="12" t="s">
        <v>433</v>
      </c>
      <c r="B13" s="8" t="s">
        <v>26</v>
      </c>
      <c r="C13" s="1"/>
      <c r="D13" s="5" t="s">
        <v>28</v>
      </c>
      <c r="E13" s="1" t="s">
        <v>20</v>
      </c>
      <c r="F13" s="1">
        <v>18.6</v>
      </c>
      <c r="G13" s="1"/>
      <c r="H13" s="18">
        <f t="shared" si="0"/>
        <v>0</v>
      </c>
    </row>
    <row r="14" spans="1:8" ht="45">
      <c r="A14" s="12" t="s">
        <v>434</v>
      </c>
      <c r="B14" s="8" t="s">
        <v>29</v>
      </c>
      <c r="C14" s="1"/>
      <c r="D14" s="5" t="s">
        <v>30</v>
      </c>
      <c r="E14" s="1" t="s">
        <v>31</v>
      </c>
      <c r="F14" s="1">
        <v>1.141</v>
      </c>
      <c r="G14" s="1"/>
      <c r="H14" s="18">
        <f t="shared" si="0"/>
        <v>0</v>
      </c>
    </row>
    <row r="15" spans="1:8" ht="45">
      <c r="A15" s="12" t="s">
        <v>435</v>
      </c>
      <c r="B15" s="8" t="s">
        <v>29</v>
      </c>
      <c r="C15" s="1"/>
      <c r="D15" s="5" t="s">
        <v>32</v>
      </c>
      <c r="E15" s="1" t="s">
        <v>31</v>
      </c>
      <c r="F15" s="1">
        <v>0.761</v>
      </c>
      <c r="G15" s="1"/>
      <c r="H15" s="18">
        <f t="shared" si="0"/>
        <v>0</v>
      </c>
    </row>
    <row r="16" spans="1:8" ht="30">
      <c r="A16" s="12" t="s">
        <v>436</v>
      </c>
      <c r="B16" s="8" t="s">
        <v>33</v>
      </c>
      <c r="C16" s="1"/>
      <c r="D16" s="5" t="s">
        <v>34</v>
      </c>
      <c r="E16" s="1" t="s">
        <v>31</v>
      </c>
      <c r="F16" s="1">
        <v>7.608</v>
      </c>
      <c r="G16" s="1"/>
      <c r="H16" s="18">
        <f t="shared" si="0"/>
        <v>0</v>
      </c>
    </row>
    <row r="17" spans="1:8" ht="45">
      <c r="A17" s="12" t="s">
        <v>437</v>
      </c>
      <c r="B17" s="8" t="s">
        <v>35</v>
      </c>
      <c r="C17" s="1"/>
      <c r="D17" s="5" t="s">
        <v>36</v>
      </c>
      <c r="E17" s="1" t="s">
        <v>9</v>
      </c>
      <c r="F17" s="1">
        <v>8.722</v>
      </c>
      <c r="G17" s="1"/>
      <c r="H17" s="18">
        <f t="shared" si="0"/>
        <v>0</v>
      </c>
    </row>
    <row r="18" spans="1:8" ht="75">
      <c r="A18" s="12" t="s">
        <v>438</v>
      </c>
      <c r="B18" s="8" t="s">
        <v>37</v>
      </c>
      <c r="C18" s="1"/>
      <c r="D18" s="5" t="s">
        <v>38</v>
      </c>
      <c r="E18" s="1" t="s">
        <v>9</v>
      </c>
      <c r="F18" s="1">
        <v>34.19</v>
      </c>
      <c r="G18" s="1"/>
      <c r="H18" s="18">
        <f t="shared" si="0"/>
        <v>0</v>
      </c>
    </row>
    <row r="19" spans="1:8" ht="60">
      <c r="A19" s="12" t="s">
        <v>439</v>
      </c>
      <c r="B19" s="8" t="s">
        <v>39</v>
      </c>
      <c r="C19" s="1"/>
      <c r="D19" s="5" t="s">
        <v>40</v>
      </c>
      <c r="E19" s="1" t="s">
        <v>9</v>
      </c>
      <c r="F19" s="1">
        <v>3.09</v>
      </c>
      <c r="G19" s="1"/>
      <c r="H19" s="18">
        <f t="shared" si="0"/>
        <v>0</v>
      </c>
    </row>
    <row r="20" spans="1:8" ht="75">
      <c r="A20" s="12" t="s">
        <v>440</v>
      </c>
      <c r="B20" s="8" t="s">
        <v>41</v>
      </c>
      <c r="C20" s="1"/>
      <c r="D20" s="5" t="s">
        <v>42</v>
      </c>
      <c r="E20" s="1" t="s">
        <v>9</v>
      </c>
      <c r="F20" s="1">
        <v>29.82</v>
      </c>
      <c r="G20" s="1"/>
      <c r="H20" s="18">
        <f t="shared" si="0"/>
        <v>0</v>
      </c>
    </row>
    <row r="21" spans="1:8" ht="45">
      <c r="A21" s="12" t="s">
        <v>441</v>
      </c>
      <c r="B21" s="8" t="s">
        <v>43</v>
      </c>
      <c r="C21" s="1"/>
      <c r="D21" s="5" t="s">
        <v>44</v>
      </c>
      <c r="E21" s="1" t="s">
        <v>9</v>
      </c>
      <c r="F21" s="1">
        <v>2.768</v>
      </c>
      <c r="G21" s="1"/>
      <c r="H21" s="18">
        <f t="shared" si="0"/>
        <v>0</v>
      </c>
    </row>
    <row r="22" spans="1:8" ht="45">
      <c r="A22" s="12" t="s">
        <v>442</v>
      </c>
      <c r="B22" s="8" t="s">
        <v>45</v>
      </c>
      <c r="C22" s="1"/>
      <c r="D22" s="5" t="s">
        <v>46</v>
      </c>
      <c r="E22" s="1" t="s">
        <v>9</v>
      </c>
      <c r="F22" s="1">
        <v>31.2</v>
      </c>
      <c r="G22" s="1"/>
      <c r="H22" s="18">
        <f t="shared" si="0"/>
        <v>0</v>
      </c>
    </row>
    <row r="23" spans="1:8" ht="60">
      <c r="A23" s="12" t="s">
        <v>443</v>
      </c>
      <c r="B23" s="8" t="s">
        <v>47</v>
      </c>
      <c r="C23" s="1"/>
      <c r="D23" s="5" t="s">
        <v>48</v>
      </c>
      <c r="E23" s="1" t="s">
        <v>9</v>
      </c>
      <c r="F23" s="1">
        <v>31.2</v>
      </c>
      <c r="G23" s="1"/>
      <c r="H23" s="18">
        <f t="shared" si="0"/>
        <v>0</v>
      </c>
    </row>
    <row r="24" spans="1:8" ht="60">
      <c r="A24" s="12" t="s">
        <v>444</v>
      </c>
      <c r="B24" s="8" t="s">
        <v>49</v>
      </c>
      <c r="C24" s="1"/>
      <c r="D24" s="5" t="s">
        <v>50</v>
      </c>
      <c r="E24" s="1" t="s">
        <v>31</v>
      </c>
      <c r="F24" s="1">
        <v>0.305</v>
      </c>
      <c r="G24" s="1"/>
      <c r="H24" s="18">
        <f t="shared" si="0"/>
        <v>0</v>
      </c>
    </row>
    <row r="25" spans="1:8" ht="30">
      <c r="A25" s="12" t="s">
        <v>445</v>
      </c>
      <c r="B25" s="8" t="s">
        <v>51</v>
      </c>
      <c r="C25" s="1"/>
      <c r="D25" s="5" t="s">
        <v>52</v>
      </c>
      <c r="E25" s="1" t="s">
        <v>9</v>
      </c>
      <c r="F25" s="1">
        <v>6.092</v>
      </c>
      <c r="G25" s="1"/>
      <c r="H25" s="18">
        <f t="shared" si="0"/>
        <v>0</v>
      </c>
    </row>
    <row r="26" spans="1:8" ht="60">
      <c r="A26" s="12" t="s">
        <v>446</v>
      </c>
      <c r="B26" s="8" t="s">
        <v>49</v>
      </c>
      <c r="C26" s="1"/>
      <c r="D26" s="5" t="s">
        <v>53</v>
      </c>
      <c r="E26" s="1" t="s">
        <v>31</v>
      </c>
      <c r="F26" s="1">
        <v>0.532</v>
      </c>
      <c r="G26" s="1"/>
      <c r="H26" s="18">
        <f t="shared" si="0"/>
        <v>0</v>
      </c>
    </row>
    <row r="27" spans="1:8" ht="30">
      <c r="A27" s="12" t="s">
        <v>447</v>
      </c>
      <c r="B27" s="8" t="s">
        <v>51</v>
      </c>
      <c r="C27" s="1"/>
      <c r="D27" s="5" t="s">
        <v>52</v>
      </c>
      <c r="E27" s="1" t="s">
        <v>9</v>
      </c>
      <c r="F27" s="1">
        <v>7.088</v>
      </c>
      <c r="G27" s="1"/>
      <c r="H27" s="18">
        <f t="shared" si="0"/>
        <v>0</v>
      </c>
    </row>
    <row r="28" spans="1:8" ht="60">
      <c r="A28" s="12" t="s">
        <v>448</v>
      </c>
      <c r="B28" s="8" t="s">
        <v>14</v>
      </c>
      <c r="C28" s="1"/>
      <c r="D28" s="5" t="s">
        <v>54</v>
      </c>
      <c r="E28" s="1" t="s">
        <v>9</v>
      </c>
      <c r="F28" s="1">
        <v>7.088</v>
      </c>
      <c r="G28" s="1"/>
      <c r="H28" s="18">
        <f t="shared" si="0"/>
        <v>0</v>
      </c>
    </row>
    <row r="29" spans="1:8" ht="15">
      <c r="A29" s="12" t="s">
        <v>449</v>
      </c>
      <c r="B29" s="8" t="s">
        <v>55</v>
      </c>
      <c r="C29" s="1"/>
      <c r="D29" s="5" t="s">
        <v>56</v>
      </c>
      <c r="E29" s="1" t="s">
        <v>9</v>
      </c>
      <c r="F29" s="1">
        <v>12</v>
      </c>
      <c r="G29" s="1"/>
      <c r="H29" s="18">
        <f t="shared" si="0"/>
        <v>0</v>
      </c>
    </row>
    <row r="30" spans="1:8" ht="45">
      <c r="A30" s="12" t="s">
        <v>450</v>
      </c>
      <c r="B30" s="8" t="s">
        <v>16</v>
      </c>
      <c r="C30" s="1"/>
      <c r="D30" s="5" t="s">
        <v>17</v>
      </c>
      <c r="E30" s="1" t="s">
        <v>9</v>
      </c>
      <c r="F30" s="1">
        <v>12</v>
      </c>
      <c r="G30" s="1"/>
      <c r="H30" s="18">
        <f t="shared" si="0"/>
        <v>0</v>
      </c>
    </row>
    <row r="31" spans="1:8" ht="75">
      <c r="A31" s="12" t="s">
        <v>451</v>
      </c>
      <c r="B31" s="8" t="s">
        <v>16</v>
      </c>
      <c r="C31" s="1"/>
      <c r="D31" s="5" t="s">
        <v>57</v>
      </c>
      <c r="E31" s="1" t="s">
        <v>9</v>
      </c>
      <c r="F31" s="1">
        <v>77.476</v>
      </c>
      <c r="G31" s="1"/>
      <c r="H31" s="18">
        <f t="shared" si="0"/>
        <v>0</v>
      </c>
    </row>
    <row r="32" spans="1:8" ht="90">
      <c r="A32" s="12" t="s">
        <v>452</v>
      </c>
      <c r="B32" s="8" t="s">
        <v>41</v>
      </c>
      <c r="C32" s="1"/>
      <c r="D32" s="5" t="s">
        <v>58</v>
      </c>
      <c r="E32" s="1" t="s">
        <v>9</v>
      </c>
      <c r="F32" s="1">
        <v>24.768</v>
      </c>
      <c r="G32" s="1"/>
      <c r="H32" s="18">
        <f t="shared" si="0"/>
        <v>0</v>
      </c>
    </row>
    <row r="33" spans="1:8" ht="60">
      <c r="A33" s="12" t="s">
        <v>453</v>
      </c>
      <c r="B33" s="8" t="s">
        <v>59</v>
      </c>
      <c r="C33" s="1"/>
      <c r="D33" s="5" t="s">
        <v>60</v>
      </c>
      <c r="E33" s="1" t="s">
        <v>9</v>
      </c>
      <c r="F33" s="1">
        <v>25.673</v>
      </c>
      <c r="G33" s="1"/>
      <c r="H33" s="18">
        <f t="shared" si="0"/>
        <v>0</v>
      </c>
    </row>
    <row r="34" spans="1:8" ht="15">
      <c r="A34" s="12" t="s">
        <v>454</v>
      </c>
      <c r="B34" s="8" t="s">
        <v>61</v>
      </c>
      <c r="C34" s="1"/>
      <c r="D34" s="5" t="s">
        <v>62</v>
      </c>
      <c r="E34" s="1" t="s">
        <v>9</v>
      </c>
      <c r="F34" s="1">
        <v>25.673</v>
      </c>
      <c r="G34" s="1"/>
      <c r="H34" s="18">
        <f t="shared" si="0"/>
        <v>0</v>
      </c>
    </row>
    <row r="35" spans="1:8" ht="30">
      <c r="A35" s="12" t="s">
        <v>455</v>
      </c>
      <c r="B35" s="8" t="s">
        <v>63</v>
      </c>
      <c r="C35" s="1"/>
      <c r="D35" s="5" t="s">
        <v>64</v>
      </c>
      <c r="E35" s="1" t="s">
        <v>9</v>
      </c>
      <c r="F35" s="1">
        <v>25.673</v>
      </c>
      <c r="G35" s="1"/>
      <c r="H35" s="18">
        <f t="shared" si="0"/>
        <v>0</v>
      </c>
    </row>
    <row r="36" spans="1:8" ht="45">
      <c r="A36" s="12" t="s">
        <v>480</v>
      </c>
      <c r="B36" s="8" t="s">
        <v>65</v>
      </c>
      <c r="C36" s="1"/>
      <c r="D36" s="5" t="s">
        <v>66</v>
      </c>
      <c r="E36" s="1" t="s">
        <v>9</v>
      </c>
      <c r="F36" s="1">
        <v>25.673</v>
      </c>
      <c r="G36" s="1"/>
      <c r="H36" s="18">
        <f t="shared" si="0"/>
        <v>0</v>
      </c>
    </row>
    <row r="37" spans="1:8" ht="30">
      <c r="A37" s="12" t="s">
        <v>481</v>
      </c>
      <c r="B37" s="8" t="s">
        <v>67</v>
      </c>
      <c r="C37" s="1"/>
      <c r="D37" s="5" t="s">
        <v>68</v>
      </c>
      <c r="E37" s="1" t="s">
        <v>20</v>
      </c>
      <c r="F37" s="1">
        <v>49.17</v>
      </c>
      <c r="G37" s="1"/>
      <c r="H37" s="18">
        <f t="shared" si="0"/>
        <v>0</v>
      </c>
    </row>
    <row r="38" spans="1:8" ht="30">
      <c r="A38" s="12" t="s">
        <v>482</v>
      </c>
      <c r="B38" s="8" t="s">
        <v>69</v>
      </c>
      <c r="C38" s="1"/>
      <c r="D38" s="5" t="s">
        <v>70</v>
      </c>
      <c r="E38" s="1" t="s">
        <v>25</v>
      </c>
      <c r="F38" s="1">
        <v>8</v>
      </c>
      <c r="G38" s="1"/>
      <c r="H38" s="18">
        <f t="shared" si="0"/>
        <v>0</v>
      </c>
    </row>
    <row r="39" spans="1:8" ht="45">
      <c r="A39" s="12" t="s">
        <v>483</v>
      </c>
      <c r="B39" s="8" t="s">
        <v>71</v>
      </c>
      <c r="C39" s="1"/>
      <c r="D39" s="5" t="s">
        <v>72</v>
      </c>
      <c r="E39" s="1" t="s">
        <v>31</v>
      </c>
      <c r="F39" s="1">
        <v>0.525</v>
      </c>
      <c r="G39" s="1"/>
      <c r="H39" s="18">
        <f t="shared" si="0"/>
        <v>0</v>
      </c>
    </row>
    <row r="40" spans="1:8" ht="60">
      <c r="A40" s="12" t="s">
        <v>484</v>
      </c>
      <c r="B40" s="8" t="s">
        <v>73</v>
      </c>
      <c r="C40" s="1"/>
      <c r="D40" s="5" t="s">
        <v>74</v>
      </c>
      <c r="E40" s="1" t="s">
        <v>20</v>
      </c>
      <c r="F40" s="1">
        <v>10.5</v>
      </c>
      <c r="G40" s="1"/>
      <c r="H40" s="18">
        <f t="shared" si="0"/>
        <v>0</v>
      </c>
    </row>
    <row r="41" spans="1:8" ht="30">
      <c r="A41" s="12" t="s">
        <v>485</v>
      </c>
      <c r="B41" s="8" t="s">
        <v>75</v>
      </c>
      <c r="C41" s="1"/>
      <c r="D41" s="5" t="s">
        <v>76</v>
      </c>
      <c r="E41" s="1" t="s">
        <v>20</v>
      </c>
      <c r="F41" s="1">
        <v>10.5</v>
      </c>
      <c r="G41" s="1"/>
      <c r="H41" s="18">
        <f t="shared" si="0"/>
        <v>0</v>
      </c>
    </row>
    <row r="42" spans="1:8" ht="30">
      <c r="A42" s="12" t="s">
        <v>486</v>
      </c>
      <c r="B42" s="8" t="s">
        <v>77</v>
      </c>
      <c r="C42" s="1"/>
      <c r="D42" s="5" t="s">
        <v>78</v>
      </c>
      <c r="E42" s="1" t="s">
        <v>9</v>
      </c>
      <c r="F42" s="1">
        <v>1.05</v>
      </c>
      <c r="G42" s="1"/>
      <c r="H42" s="18">
        <f t="shared" si="0"/>
        <v>0</v>
      </c>
    </row>
    <row r="43" spans="1:8" ht="30">
      <c r="A43" s="12" t="s">
        <v>487</v>
      </c>
      <c r="B43" s="8" t="s">
        <v>79</v>
      </c>
      <c r="C43" s="1"/>
      <c r="D43" s="5" t="s">
        <v>80</v>
      </c>
      <c r="E43" s="1" t="s">
        <v>9</v>
      </c>
      <c r="F43" s="1">
        <v>1.48</v>
      </c>
      <c r="G43" s="1"/>
      <c r="H43" s="18">
        <f t="shared" si="0"/>
        <v>0</v>
      </c>
    </row>
    <row r="44" spans="1:8" ht="45">
      <c r="A44" s="12" t="s">
        <v>488</v>
      </c>
      <c r="B44" s="8" t="s">
        <v>81</v>
      </c>
      <c r="C44" s="1"/>
      <c r="D44" s="5" t="s">
        <v>82</v>
      </c>
      <c r="E44" s="1" t="s">
        <v>20</v>
      </c>
      <c r="F44" s="1">
        <v>7.4</v>
      </c>
      <c r="G44" s="1"/>
      <c r="H44" s="18">
        <f t="shared" si="0"/>
        <v>0</v>
      </c>
    </row>
    <row r="45" spans="1:8" ht="60">
      <c r="A45" s="12" t="s">
        <v>489</v>
      </c>
      <c r="B45" s="8" t="s">
        <v>83</v>
      </c>
      <c r="C45" s="1"/>
      <c r="D45" s="5" t="s">
        <v>84</v>
      </c>
      <c r="E45" s="1" t="s">
        <v>31</v>
      </c>
      <c r="F45" s="1">
        <v>2.978</v>
      </c>
      <c r="G45" s="1"/>
      <c r="H45" s="18">
        <f t="shared" si="0"/>
        <v>0</v>
      </c>
    </row>
    <row r="46" spans="1:8" ht="30">
      <c r="A46" s="12" t="s">
        <v>490</v>
      </c>
      <c r="B46" s="8" t="s">
        <v>85</v>
      </c>
      <c r="C46" s="1"/>
      <c r="D46" s="5" t="s">
        <v>86</v>
      </c>
      <c r="E46" s="1" t="s">
        <v>9</v>
      </c>
      <c r="F46" s="1">
        <v>2.34</v>
      </c>
      <c r="G46" s="1"/>
      <c r="H46" s="18">
        <f t="shared" si="0"/>
        <v>0</v>
      </c>
    </row>
    <row r="47" spans="1:8" ht="30">
      <c r="A47" s="12" t="s">
        <v>491</v>
      </c>
      <c r="B47" s="8" t="s">
        <v>87</v>
      </c>
      <c r="C47" s="1"/>
      <c r="D47" s="5" t="s">
        <v>88</v>
      </c>
      <c r="E47" s="1" t="s">
        <v>25</v>
      </c>
      <c r="F47" s="1">
        <v>0.54</v>
      </c>
      <c r="G47" s="1"/>
      <c r="H47" s="18">
        <f t="shared" si="0"/>
        <v>0</v>
      </c>
    </row>
    <row r="48" spans="1:8" ht="45">
      <c r="A48" s="12" t="s">
        <v>492</v>
      </c>
      <c r="B48" s="8" t="s">
        <v>89</v>
      </c>
      <c r="C48" s="1"/>
      <c r="D48" s="5" t="s">
        <v>90</v>
      </c>
      <c r="E48" s="1" t="s">
        <v>31</v>
      </c>
      <c r="F48" s="1">
        <v>1.469</v>
      </c>
      <c r="G48" s="1"/>
      <c r="H48" s="18">
        <f t="shared" si="0"/>
        <v>0</v>
      </c>
    </row>
    <row r="49" spans="1:8" ht="75">
      <c r="A49" s="12" t="s">
        <v>493</v>
      </c>
      <c r="B49" s="8" t="s">
        <v>91</v>
      </c>
      <c r="C49" s="1"/>
      <c r="D49" s="5" t="s">
        <v>92</v>
      </c>
      <c r="E49" s="1" t="s">
        <v>9</v>
      </c>
      <c r="F49" s="1">
        <v>43.384</v>
      </c>
      <c r="G49" s="1"/>
      <c r="H49" s="18">
        <f t="shared" si="0"/>
        <v>0</v>
      </c>
    </row>
    <row r="50" spans="1:8" ht="45">
      <c r="A50" s="12" t="s">
        <v>494</v>
      </c>
      <c r="B50" s="8" t="s">
        <v>93</v>
      </c>
      <c r="C50" s="1"/>
      <c r="D50" s="5" t="s">
        <v>94</v>
      </c>
      <c r="E50" s="1" t="s">
        <v>20</v>
      </c>
      <c r="F50" s="1">
        <v>21</v>
      </c>
      <c r="G50" s="1"/>
      <c r="H50" s="18">
        <f t="shared" si="0"/>
        <v>0</v>
      </c>
    </row>
    <row r="51" spans="1:8" ht="90">
      <c r="A51" s="12" t="s">
        <v>495</v>
      </c>
      <c r="B51" s="8" t="s">
        <v>95</v>
      </c>
      <c r="C51" s="1"/>
      <c r="D51" s="5" t="s">
        <v>96</v>
      </c>
      <c r="E51" s="1" t="s">
        <v>9</v>
      </c>
      <c r="F51" s="1">
        <v>3.111</v>
      </c>
      <c r="G51" s="1"/>
      <c r="H51" s="18">
        <f t="shared" si="0"/>
        <v>0</v>
      </c>
    </row>
    <row r="52" spans="1:8" ht="75">
      <c r="A52" s="12" t="s">
        <v>496</v>
      </c>
      <c r="B52" s="8" t="s">
        <v>97</v>
      </c>
      <c r="C52" s="1"/>
      <c r="D52" s="5" t="s">
        <v>98</v>
      </c>
      <c r="E52" s="1" t="s">
        <v>25</v>
      </c>
      <c r="F52" s="1">
        <v>30</v>
      </c>
      <c r="G52" s="1"/>
      <c r="H52" s="18">
        <f t="shared" si="0"/>
        <v>0</v>
      </c>
    </row>
    <row r="53" spans="1:8" ht="45">
      <c r="A53" s="12" t="s">
        <v>497</v>
      </c>
      <c r="B53" s="8" t="s">
        <v>99</v>
      </c>
      <c r="C53" s="1"/>
      <c r="D53" s="5" t="s">
        <v>100</v>
      </c>
      <c r="E53" s="1" t="s">
        <v>25</v>
      </c>
      <c r="F53" s="1">
        <v>20</v>
      </c>
      <c r="G53" s="1"/>
      <c r="H53" s="18">
        <f t="shared" si="0"/>
        <v>0</v>
      </c>
    </row>
    <row r="54" spans="1:8" ht="30">
      <c r="A54" s="12" t="s">
        <v>498</v>
      </c>
      <c r="B54" s="8" t="s">
        <v>101</v>
      </c>
      <c r="C54" s="1"/>
      <c r="D54" s="5" t="s">
        <v>102</v>
      </c>
      <c r="E54" s="1" t="s">
        <v>9</v>
      </c>
      <c r="F54" s="1">
        <v>71.179</v>
      </c>
      <c r="G54" s="1"/>
      <c r="H54" s="18">
        <f t="shared" si="0"/>
        <v>0</v>
      </c>
    </row>
    <row r="55" spans="1:8" ht="30">
      <c r="A55" s="12" t="s">
        <v>467</v>
      </c>
      <c r="B55" s="8" t="s">
        <v>45</v>
      </c>
      <c r="C55" s="1"/>
      <c r="D55" s="5" t="s">
        <v>103</v>
      </c>
      <c r="E55" s="1" t="s">
        <v>9</v>
      </c>
      <c r="F55" s="1">
        <v>140.932</v>
      </c>
      <c r="G55" s="1"/>
      <c r="H55" s="18">
        <f t="shared" si="0"/>
        <v>0</v>
      </c>
    </row>
    <row r="56" spans="1:8" ht="30">
      <c r="A56" s="12" t="s">
        <v>468</v>
      </c>
      <c r="B56" s="8" t="s">
        <v>45</v>
      </c>
      <c r="C56" s="1"/>
      <c r="D56" s="5" t="s">
        <v>104</v>
      </c>
      <c r="E56" s="1" t="s">
        <v>9</v>
      </c>
      <c r="F56" s="1">
        <v>52.862</v>
      </c>
      <c r="G56" s="1"/>
      <c r="H56" s="18">
        <f t="shared" si="0"/>
        <v>0</v>
      </c>
    </row>
    <row r="57" spans="1:8" ht="60">
      <c r="A57" s="12" t="s">
        <v>469</v>
      </c>
      <c r="B57" s="8" t="s">
        <v>47</v>
      </c>
      <c r="C57" s="1"/>
      <c r="D57" s="5" t="s">
        <v>48</v>
      </c>
      <c r="E57" s="1" t="s">
        <v>9</v>
      </c>
      <c r="F57" s="1">
        <v>264.973</v>
      </c>
      <c r="G57" s="1"/>
      <c r="H57" s="18">
        <f t="shared" si="0"/>
        <v>0</v>
      </c>
    </row>
    <row r="58" spans="1:8" ht="15">
      <c r="A58" s="3"/>
      <c r="B58" s="3"/>
      <c r="C58" s="3"/>
      <c r="D58" s="20" t="s">
        <v>557</v>
      </c>
      <c r="E58" s="1"/>
      <c r="F58" s="1"/>
      <c r="G58" s="1"/>
      <c r="H58" s="18">
        <f>SUM(H4:H57)</f>
        <v>0</v>
      </c>
    </row>
    <row r="59" spans="1:8" ht="30">
      <c r="A59" s="11" t="s">
        <v>411</v>
      </c>
      <c r="B59" s="9" t="s">
        <v>400</v>
      </c>
      <c r="C59" s="1"/>
      <c r="D59" s="6" t="s">
        <v>399</v>
      </c>
      <c r="E59" s="1"/>
      <c r="F59" s="1"/>
      <c r="G59" s="1"/>
      <c r="H59" s="18"/>
    </row>
    <row r="60" spans="1:8" ht="45">
      <c r="A60" s="12" t="s">
        <v>470</v>
      </c>
      <c r="B60" s="8" t="s">
        <v>105</v>
      </c>
      <c r="C60" s="1"/>
      <c r="D60" s="5" t="s">
        <v>106</v>
      </c>
      <c r="E60" s="1" t="s">
        <v>9</v>
      </c>
      <c r="F60" s="1">
        <v>2.09</v>
      </c>
      <c r="G60" s="1"/>
      <c r="H60" s="18">
        <f aca="true" t="shared" si="1" ref="H60:H110">ROUND(F60*G60,2)</f>
        <v>0</v>
      </c>
    </row>
    <row r="61" spans="1:8" ht="45">
      <c r="A61" s="12" t="s">
        <v>471</v>
      </c>
      <c r="B61" s="8" t="s">
        <v>107</v>
      </c>
      <c r="C61" s="1"/>
      <c r="D61" s="5" t="s">
        <v>108</v>
      </c>
      <c r="E61" s="1" t="s">
        <v>109</v>
      </c>
      <c r="F61" s="1">
        <v>0.112</v>
      </c>
      <c r="G61" s="1"/>
      <c r="H61" s="18">
        <f t="shared" si="1"/>
        <v>0</v>
      </c>
    </row>
    <row r="62" spans="1:8" ht="45">
      <c r="A62" s="12" t="s">
        <v>472</v>
      </c>
      <c r="B62" s="8" t="s">
        <v>110</v>
      </c>
      <c r="C62" s="1"/>
      <c r="D62" s="5" t="s">
        <v>111</v>
      </c>
      <c r="E62" s="1" t="s">
        <v>112</v>
      </c>
      <c r="F62" s="1">
        <v>40</v>
      </c>
      <c r="G62" s="1"/>
      <c r="H62" s="18">
        <f t="shared" si="1"/>
        <v>0</v>
      </c>
    </row>
    <row r="63" spans="1:8" ht="30">
      <c r="A63" s="12" t="s">
        <v>473</v>
      </c>
      <c r="B63" s="8" t="s">
        <v>113</v>
      </c>
      <c r="C63" s="1"/>
      <c r="D63" s="5" t="s">
        <v>114</v>
      </c>
      <c r="E63" s="1" t="s">
        <v>25</v>
      </c>
      <c r="F63" s="1">
        <v>40</v>
      </c>
      <c r="G63" s="1"/>
      <c r="H63" s="18">
        <f t="shared" si="1"/>
        <v>0</v>
      </c>
    </row>
    <row r="64" spans="1:8" ht="30">
      <c r="A64" s="12" t="s">
        <v>474</v>
      </c>
      <c r="B64" s="8" t="s">
        <v>115</v>
      </c>
      <c r="C64" s="1"/>
      <c r="D64" s="5" t="s">
        <v>116</v>
      </c>
      <c r="E64" s="1" t="s">
        <v>9</v>
      </c>
      <c r="F64" s="1">
        <v>4.284</v>
      </c>
      <c r="G64" s="1"/>
      <c r="H64" s="18">
        <f t="shared" si="1"/>
        <v>0</v>
      </c>
    </row>
    <row r="65" spans="1:8" ht="60">
      <c r="A65" s="12" t="s">
        <v>475</v>
      </c>
      <c r="B65" s="8" t="s">
        <v>117</v>
      </c>
      <c r="C65" s="1"/>
      <c r="D65" s="5" t="s">
        <v>118</v>
      </c>
      <c r="E65" s="1" t="s">
        <v>9</v>
      </c>
      <c r="F65" s="1">
        <v>4.284</v>
      </c>
      <c r="G65" s="1"/>
      <c r="H65" s="18">
        <f t="shared" si="1"/>
        <v>0</v>
      </c>
    </row>
    <row r="66" spans="1:8" ht="45">
      <c r="A66" s="12" t="s">
        <v>476</v>
      </c>
      <c r="B66" s="8" t="s">
        <v>119</v>
      </c>
      <c r="C66" s="1"/>
      <c r="D66" s="5" t="s">
        <v>120</v>
      </c>
      <c r="E66" s="1" t="s">
        <v>109</v>
      </c>
      <c r="F66" s="1">
        <v>0.035</v>
      </c>
      <c r="G66" s="1"/>
      <c r="H66" s="18">
        <f t="shared" si="1"/>
        <v>0</v>
      </c>
    </row>
    <row r="67" spans="1:8" ht="45">
      <c r="A67" s="12" t="s">
        <v>477</v>
      </c>
      <c r="B67" s="8" t="s">
        <v>121</v>
      </c>
      <c r="C67" s="1"/>
      <c r="D67" s="5" t="s">
        <v>122</v>
      </c>
      <c r="E67" s="1" t="s">
        <v>109</v>
      </c>
      <c r="F67" s="1">
        <v>0.021</v>
      </c>
      <c r="G67" s="1"/>
      <c r="H67" s="18">
        <f t="shared" si="1"/>
        <v>0</v>
      </c>
    </row>
    <row r="68" spans="1:8" ht="45">
      <c r="A68" s="12" t="s">
        <v>478</v>
      </c>
      <c r="B68" s="8" t="s">
        <v>123</v>
      </c>
      <c r="C68" s="1"/>
      <c r="D68" s="5" t="s">
        <v>124</v>
      </c>
      <c r="E68" s="1" t="s">
        <v>9</v>
      </c>
      <c r="F68" s="1">
        <v>4.284</v>
      </c>
      <c r="G68" s="1"/>
      <c r="H68" s="18">
        <f t="shared" si="1"/>
        <v>0</v>
      </c>
    </row>
    <row r="69" spans="1:8" ht="30">
      <c r="A69" s="12" t="s">
        <v>479</v>
      </c>
      <c r="B69" s="8" t="s">
        <v>125</v>
      </c>
      <c r="C69" s="1"/>
      <c r="D69" s="5" t="s">
        <v>126</v>
      </c>
      <c r="E69" s="1" t="s">
        <v>9</v>
      </c>
      <c r="F69" s="1">
        <v>4.284</v>
      </c>
      <c r="G69" s="1"/>
      <c r="H69" s="18">
        <f t="shared" si="1"/>
        <v>0</v>
      </c>
    </row>
    <row r="70" spans="1:8" ht="45">
      <c r="A70" s="12" t="s">
        <v>463</v>
      </c>
      <c r="B70" s="8" t="s">
        <v>127</v>
      </c>
      <c r="C70" s="1"/>
      <c r="D70" s="5" t="s">
        <v>128</v>
      </c>
      <c r="E70" s="1" t="s">
        <v>9</v>
      </c>
      <c r="F70" s="1">
        <v>4.284</v>
      </c>
      <c r="G70" s="1"/>
      <c r="H70" s="18">
        <f t="shared" si="1"/>
        <v>0</v>
      </c>
    </row>
    <row r="71" spans="1:8" ht="60">
      <c r="A71" s="12" t="s">
        <v>464</v>
      </c>
      <c r="B71" s="8" t="s">
        <v>129</v>
      </c>
      <c r="C71" s="1"/>
      <c r="D71" s="5" t="s">
        <v>130</v>
      </c>
      <c r="E71" s="1" t="s">
        <v>9</v>
      </c>
      <c r="F71" s="1">
        <v>4.284</v>
      </c>
      <c r="G71" s="1"/>
      <c r="H71" s="18">
        <f t="shared" si="1"/>
        <v>0</v>
      </c>
    </row>
    <row r="72" spans="1:8" ht="30">
      <c r="A72" s="12" t="s">
        <v>465</v>
      </c>
      <c r="B72" s="8" t="s">
        <v>61</v>
      </c>
      <c r="C72" s="1"/>
      <c r="D72" s="5" t="s">
        <v>131</v>
      </c>
      <c r="E72" s="1" t="s">
        <v>9</v>
      </c>
      <c r="F72" s="1">
        <v>4.284</v>
      </c>
      <c r="G72" s="1"/>
      <c r="H72" s="18">
        <f t="shared" si="1"/>
        <v>0</v>
      </c>
    </row>
    <row r="73" spans="1:8" ht="45">
      <c r="A73" s="12" t="s">
        <v>466</v>
      </c>
      <c r="B73" s="8" t="s">
        <v>59</v>
      </c>
      <c r="C73" s="1"/>
      <c r="D73" s="5" t="s">
        <v>132</v>
      </c>
      <c r="E73" s="1" t="s">
        <v>9</v>
      </c>
      <c r="F73" s="1">
        <v>4.284</v>
      </c>
      <c r="G73" s="1"/>
      <c r="H73" s="18">
        <f t="shared" si="1"/>
        <v>0</v>
      </c>
    </row>
    <row r="74" spans="1:8" ht="45">
      <c r="A74" s="12" t="s">
        <v>499</v>
      </c>
      <c r="B74" s="8" t="s">
        <v>133</v>
      </c>
      <c r="C74" s="1"/>
      <c r="D74" s="5" t="s">
        <v>134</v>
      </c>
      <c r="E74" s="1" t="s">
        <v>9</v>
      </c>
      <c r="F74" s="1">
        <v>4.284</v>
      </c>
      <c r="G74" s="1"/>
      <c r="H74" s="18">
        <f t="shared" si="1"/>
        <v>0</v>
      </c>
    </row>
    <row r="75" spans="1:8" ht="60">
      <c r="A75" s="12" t="s">
        <v>500</v>
      </c>
      <c r="B75" s="8" t="s">
        <v>135</v>
      </c>
      <c r="C75" s="1"/>
      <c r="D75" s="5" t="s">
        <v>136</v>
      </c>
      <c r="E75" s="1" t="s">
        <v>9</v>
      </c>
      <c r="F75" s="1">
        <v>4.284</v>
      </c>
      <c r="G75" s="1"/>
      <c r="H75" s="18">
        <f t="shared" si="1"/>
        <v>0</v>
      </c>
    </row>
    <row r="76" spans="1:8" ht="60">
      <c r="A76" s="12" t="s">
        <v>501</v>
      </c>
      <c r="B76" s="8" t="s">
        <v>137</v>
      </c>
      <c r="C76" s="1"/>
      <c r="D76" s="5" t="s">
        <v>138</v>
      </c>
      <c r="E76" s="1" t="s">
        <v>9</v>
      </c>
      <c r="F76" s="1">
        <v>4.284</v>
      </c>
      <c r="G76" s="1"/>
      <c r="H76" s="18">
        <f t="shared" si="1"/>
        <v>0</v>
      </c>
    </row>
    <row r="77" spans="1:8" ht="60">
      <c r="A77" s="12" t="s">
        <v>502</v>
      </c>
      <c r="B77" s="8" t="s">
        <v>47</v>
      </c>
      <c r="C77" s="1"/>
      <c r="D77" s="5" t="s">
        <v>48</v>
      </c>
      <c r="E77" s="1" t="s">
        <v>9</v>
      </c>
      <c r="F77" s="1">
        <v>4.284</v>
      </c>
      <c r="G77" s="1"/>
      <c r="H77" s="18">
        <f t="shared" si="1"/>
        <v>0</v>
      </c>
    </row>
    <row r="78" spans="1:8" ht="30">
      <c r="A78" s="12" t="s">
        <v>503</v>
      </c>
      <c r="B78" s="8" t="s">
        <v>69</v>
      </c>
      <c r="C78" s="1"/>
      <c r="D78" s="5" t="s">
        <v>70</v>
      </c>
      <c r="E78" s="1" t="s">
        <v>25</v>
      </c>
      <c r="F78" s="1">
        <v>6</v>
      </c>
      <c r="G78" s="1"/>
      <c r="H78" s="18">
        <f t="shared" si="1"/>
        <v>0</v>
      </c>
    </row>
    <row r="79" spans="1:8" ht="45">
      <c r="A79" s="12" t="s">
        <v>504</v>
      </c>
      <c r="B79" s="8" t="s">
        <v>71</v>
      </c>
      <c r="C79" s="1"/>
      <c r="D79" s="5" t="s">
        <v>72</v>
      </c>
      <c r="E79" s="1" t="s">
        <v>31</v>
      </c>
      <c r="F79" s="1">
        <v>0.368</v>
      </c>
      <c r="G79" s="1"/>
      <c r="H79" s="18">
        <f t="shared" si="1"/>
        <v>0</v>
      </c>
    </row>
    <row r="80" spans="1:8" ht="60">
      <c r="A80" s="12" t="s">
        <v>505</v>
      </c>
      <c r="B80" s="8" t="s">
        <v>73</v>
      </c>
      <c r="C80" s="1"/>
      <c r="D80" s="5" t="s">
        <v>74</v>
      </c>
      <c r="E80" s="1" t="s">
        <v>20</v>
      </c>
      <c r="F80" s="1">
        <v>7.35</v>
      </c>
      <c r="G80" s="1"/>
      <c r="H80" s="18">
        <f t="shared" si="1"/>
        <v>0</v>
      </c>
    </row>
    <row r="81" spans="1:8" ht="30">
      <c r="A81" s="12" t="s">
        <v>506</v>
      </c>
      <c r="B81" s="8" t="s">
        <v>75</v>
      </c>
      <c r="C81" s="1"/>
      <c r="D81" s="5" t="s">
        <v>76</v>
      </c>
      <c r="E81" s="1" t="s">
        <v>20</v>
      </c>
      <c r="F81" s="1">
        <v>7.35</v>
      </c>
      <c r="G81" s="1"/>
      <c r="H81" s="18">
        <f t="shared" si="1"/>
        <v>0</v>
      </c>
    </row>
    <row r="82" spans="1:8" ht="30">
      <c r="A82" s="12" t="s">
        <v>507</v>
      </c>
      <c r="B82" s="8" t="s">
        <v>77</v>
      </c>
      <c r="C82" s="1"/>
      <c r="D82" s="5" t="s">
        <v>78</v>
      </c>
      <c r="E82" s="1" t="s">
        <v>9</v>
      </c>
      <c r="F82" s="1">
        <v>0.735</v>
      </c>
      <c r="G82" s="1"/>
      <c r="H82" s="18">
        <f t="shared" si="1"/>
        <v>0</v>
      </c>
    </row>
    <row r="83" spans="1:8" ht="30">
      <c r="A83" s="12" t="s">
        <v>508</v>
      </c>
      <c r="B83" s="8" t="s">
        <v>79</v>
      </c>
      <c r="C83" s="1"/>
      <c r="D83" s="5" t="s">
        <v>80</v>
      </c>
      <c r="E83" s="1" t="s">
        <v>9</v>
      </c>
      <c r="F83" s="1">
        <v>0.98</v>
      </c>
      <c r="G83" s="1"/>
      <c r="H83" s="18">
        <f t="shared" si="1"/>
        <v>0</v>
      </c>
    </row>
    <row r="84" spans="1:8" ht="45">
      <c r="A84" s="12" t="s">
        <v>509</v>
      </c>
      <c r="B84" s="8" t="s">
        <v>81</v>
      </c>
      <c r="C84" s="1"/>
      <c r="D84" s="5" t="s">
        <v>139</v>
      </c>
      <c r="E84" s="1" t="s">
        <v>20</v>
      </c>
      <c r="F84" s="1">
        <v>9.26</v>
      </c>
      <c r="G84" s="1"/>
      <c r="H84" s="18">
        <f t="shared" si="1"/>
        <v>0</v>
      </c>
    </row>
    <row r="85" spans="1:8" ht="60">
      <c r="A85" s="12" t="s">
        <v>510</v>
      </c>
      <c r="B85" s="8" t="s">
        <v>83</v>
      </c>
      <c r="C85" s="1"/>
      <c r="D85" s="5" t="s">
        <v>84</v>
      </c>
      <c r="E85" s="1" t="s">
        <v>31</v>
      </c>
      <c r="F85" s="1">
        <v>1.899</v>
      </c>
      <c r="G85" s="1"/>
      <c r="H85" s="18">
        <f t="shared" si="1"/>
        <v>0</v>
      </c>
    </row>
    <row r="86" spans="1:8" ht="45">
      <c r="A86" s="12" t="s">
        <v>511</v>
      </c>
      <c r="B86" s="8" t="s">
        <v>93</v>
      </c>
      <c r="C86" s="1"/>
      <c r="D86" s="5" t="s">
        <v>94</v>
      </c>
      <c r="E86" s="1" t="s">
        <v>20</v>
      </c>
      <c r="F86" s="1">
        <v>7.26</v>
      </c>
      <c r="G86" s="1"/>
      <c r="H86" s="18">
        <f t="shared" si="1"/>
        <v>0</v>
      </c>
    </row>
    <row r="87" spans="1:8" ht="45">
      <c r="A87" s="12" t="s">
        <v>512</v>
      </c>
      <c r="B87" s="8" t="s">
        <v>140</v>
      </c>
      <c r="C87" s="1"/>
      <c r="D87" s="5" t="s">
        <v>141</v>
      </c>
      <c r="E87" s="1" t="s">
        <v>9</v>
      </c>
      <c r="F87" s="1">
        <v>18.267</v>
      </c>
      <c r="G87" s="1"/>
      <c r="H87" s="18">
        <f t="shared" si="1"/>
        <v>0</v>
      </c>
    </row>
    <row r="88" spans="1:8" ht="60">
      <c r="A88" s="12" t="s">
        <v>513</v>
      </c>
      <c r="B88" s="8" t="s">
        <v>39</v>
      </c>
      <c r="C88" s="1"/>
      <c r="D88" s="5" t="s">
        <v>142</v>
      </c>
      <c r="E88" s="1" t="s">
        <v>9</v>
      </c>
      <c r="F88" s="1">
        <v>3.09</v>
      </c>
      <c r="G88" s="1"/>
      <c r="H88" s="18">
        <f t="shared" si="1"/>
        <v>0</v>
      </c>
    </row>
    <row r="89" spans="1:8" ht="60">
      <c r="A89" s="12" t="s">
        <v>514</v>
      </c>
      <c r="B89" s="8" t="s">
        <v>37</v>
      </c>
      <c r="C89" s="1"/>
      <c r="D89" s="5" t="s">
        <v>143</v>
      </c>
      <c r="E89" s="1" t="s">
        <v>9</v>
      </c>
      <c r="F89" s="1">
        <v>4.955</v>
      </c>
      <c r="G89" s="1"/>
      <c r="H89" s="18">
        <f t="shared" si="1"/>
        <v>0</v>
      </c>
    </row>
    <row r="90" spans="1:8" ht="60">
      <c r="A90" s="12" t="s">
        <v>515</v>
      </c>
      <c r="B90" s="8" t="s">
        <v>37</v>
      </c>
      <c r="C90" s="1"/>
      <c r="D90" s="5" t="s">
        <v>143</v>
      </c>
      <c r="E90" s="1" t="s">
        <v>9</v>
      </c>
      <c r="F90" s="1">
        <v>4.955</v>
      </c>
      <c r="G90" s="1"/>
      <c r="H90" s="18">
        <f t="shared" si="1"/>
        <v>0</v>
      </c>
    </row>
    <row r="91" spans="1:8" ht="30">
      <c r="A91" s="12" t="s">
        <v>516</v>
      </c>
      <c r="B91" s="8" t="s">
        <v>144</v>
      </c>
      <c r="C91" s="1"/>
      <c r="D91" s="5" t="s">
        <v>145</v>
      </c>
      <c r="E91" s="1" t="s">
        <v>25</v>
      </c>
      <c r="F91" s="1">
        <v>1</v>
      </c>
      <c r="G91" s="1"/>
      <c r="H91" s="18">
        <f t="shared" si="1"/>
        <v>0</v>
      </c>
    </row>
    <row r="92" spans="1:8" ht="30">
      <c r="A92" s="12" t="s">
        <v>517</v>
      </c>
      <c r="B92" s="8" t="s">
        <v>146</v>
      </c>
      <c r="C92" s="1"/>
      <c r="D92" s="5" t="s">
        <v>147</v>
      </c>
      <c r="E92" s="1" t="s">
        <v>9</v>
      </c>
      <c r="F92" s="1">
        <v>1.8</v>
      </c>
      <c r="G92" s="1"/>
      <c r="H92" s="18">
        <f t="shared" si="1"/>
        <v>0</v>
      </c>
    </row>
    <row r="93" spans="1:8" ht="15">
      <c r="A93" s="12" t="s">
        <v>518</v>
      </c>
      <c r="B93" s="8" t="s">
        <v>148</v>
      </c>
      <c r="C93" s="1"/>
      <c r="D93" s="5" t="s">
        <v>149</v>
      </c>
      <c r="E93" s="1" t="s">
        <v>20</v>
      </c>
      <c r="F93" s="1">
        <v>5.8</v>
      </c>
      <c r="G93" s="1"/>
      <c r="H93" s="18">
        <f t="shared" si="1"/>
        <v>0</v>
      </c>
    </row>
    <row r="94" spans="1:8" ht="45">
      <c r="A94" s="12" t="s">
        <v>519</v>
      </c>
      <c r="B94" s="8" t="s">
        <v>150</v>
      </c>
      <c r="C94" s="1"/>
      <c r="D94" s="5" t="s">
        <v>151</v>
      </c>
      <c r="E94" s="1" t="s">
        <v>9</v>
      </c>
      <c r="F94" s="1">
        <v>8.775</v>
      </c>
      <c r="G94" s="1"/>
      <c r="H94" s="18">
        <f t="shared" si="1"/>
        <v>0</v>
      </c>
    </row>
    <row r="95" spans="1:8" ht="45">
      <c r="A95" s="12" t="s">
        <v>520</v>
      </c>
      <c r="B95" s="8" t="s">
        <v>140</v>
      </c>
      <c r="C95" s="1"/>
      <c r="D95" s="5" t="s">
        <v>141</v>
      </c>
      <c r="E95" s="1" t="s">
        <v>9</v>
      </c>
      <c r="F95" s="1">
        <v>8.775</v>
      </c>
      <c r="G95" s="1"/>
      <c r="H95" s="18">
        <f t="shared" si="1"/>
        <v>0</v>
      </c>
    </row>
    <row r="96" spans="1:8" ht="60">
      <c r="A96" s="12" t="s">
        <v>521</v>
      </c>
      <c r="B96" s="8" t="s">
        <v>39</v>
      </c>
      <c r="C96" s="1"/>
      <c r="D96" s="5" t="s">
        <v>152</v>
      </c>
      <c r="E96" s="1" t="s">
        <v>9</v>
      </c>
      <c r="F96" s="1">
        <v>2.06</v>
      </c>
      <c r="G96" s="1"/>
      <c r="H96" s="18">
        <f t="shared" si="1"/>
        <v>0</v>
      </c>
    </row>
    <row r="97" spans="1:8" ht="60">
      <c r="A97" s="12" t="s">
        <v>522</v>
      </c>
      <c r="B97" s="8" t="s">
        <v>153</v>
      </c>
      <c r="C97" s="1"/>
      <c r="D97" s="5" t="s">
        <v>154</v>
      </c>
      <c r="E97" s="1" t="s">
        <v>155</v>
      </c>
      <c r="F97" s="1">
        <v>1</v>
      </c>
      <c r="G97" s="1"/>
      <c r="H97" s="18">
        <f t="shared" si="1"/>
        <v>0</v>
      </c>
    </row>
    <row r="98" spans="1:8" ht="30">
      <c r="A98" s="12" t="s">
        <v>523</v>
      </c>
      <c r="B98" s="8" t="s">
        <v>156</v>
      </c>
      <c r="C98" s="1"/>
      <c r="D98" s="5" t="s">
        <v>157</v>
      </c>
      <c r="E98" s="1" t="s">
        <v>20</v>
      </c>
      <c r="F98" s="1">
        <v>4.52</v>
      </c>
      <c r="G98" s="1"/>
      <c r="H98" s="18">
        <f t="shared" si="1"/>
        <v>0</v>
      </c>
    </row>
    <row r="99" spans="1:8" ht="60">
      <c r="A99" s="12" t="s">
        <v>524</v>
      </c>
      <c r="B99" s="8" t="s">
        <v>158</v>
      </c>
      <c r="C99" s="1"/>
      <c r="D99" s="5" t="s">
        <v>159</v>
      </c>
      <c r="E99" s="1" t="s">
        <v>9</v>
      </c>
      <c r="F99" s="1">
        <v>7.506</v>
      </c>
      <c r="G99" s="1"/>
      <c r="H99" s="18">
        <f t="shared" si="1"/>
        <v>0</v>
      </c>
    </row>
    <row r="100" spans="1:8" ht="60">
      <c r="A100" s="12" t="s">
        <v>525</v>
      </c>
      <c r="B100" s="8" t="s">
        <v>39</v>
      </c>
      <c r="C100" s="1"/>
      <c r="D100" s="5" t="s">
        <v>142</v>
      </c>
      <c r="E100" s="1" t="s">
        <v>9</v>
      </c>
      <c r="F100" s="1">
        <v>9.994</v>
      </c>
      <c r="G100" s="1"/>
      <c r="H100" s="18">
        <f t="shared" si="1"/>
        <v>0</v>
      </c>
    </row>
    <row r="101" spans="1:8" ht="75">
      <c r="A101" s="12" t="s">
        <v>526</v>
      </c>
      <c r="B101" s="8" t="s">
        <v>81</v>
      </c>
      <c r="C101" s="1"/>
      <c r="D101" s="5" t="s">
        <v>160</v>
      </c>
      <c r="E101" s="1" t="s">
        <v>20</v>
      </c>
      <c r="F101" s="1">
        <v>19.15</v>
      </c>
      <c r="G101" s="1"/>
      <c r="H101" s="18">
        <f t="shared" si="1"/>
        <v>0</v>
      </c>
    </row>
    <row r="102" spans="1:8" ht="30">
      <c r="A102" s="12" t="s">
        <v>527</v>
      </c>
      <c r="B102" s="8" t="s">
        <v>45</v>
      </c>
      <c r="C102" s="1"/>
      <c r="D102" s="5" t="s">
        <v>161</v>
      </c>
      <c r="E102" s="1" t="s">
        <v>9</v>
      </c>
      <c r="F102" s="1">
        <v>3.83</v>
      </c>
      <c r="G102" s="1"/>
      <c r="H102" s="18">
        <f t="shared" si="1"/>
        <v>0</v>
      </c>
    </row>
    <row r="103" spans="1:8" ht="45">
      <c r="A103" s="12" t="s">
        <v>528</v>
      </c>
      <c r="B103" s="8" t="s">
        <v>140</v>
      </c>
      <c r="C103" s="1"/>
      <c r="D103" s="5" t="s">
        <v>141</v>
      </c>
      <c r="E103" s="1" t="s">
        <v>9</v>
      </c>
      <c r="F103" s="1">
        <v>3.83</v>
      </c>
      <c r="G103" s="1"/>
      <c r="H103" s="18">
        <f t="shared" si="1"/>
        <v>0</v>
      </c>
    </row>
    <row r="104" spans="1:8" ht="60">
      <c r="A104" s="12" t="s">
        <v>529</v>
      </c>
      <c r="B104" s="8" t="s">
        <v>158</v>
      </c>
      <c r="C104" s="1"/>
      <c r="D104" s="5" t="s">
        <v>162</v>
      </c>
      <c r="E104" s="1" t="s">
        <v>9</v>
      </c>
      <c r="F104" s="1">
        <v>8.775</v>
      </c>
      <c r="G104" s="1"/>
      <c r="H104" s="18">
        <f t="shared" si="1"/>
        <v>0</v>
      </c>
    </row>
    <row r="105" spans="1:8" ht="75">
      <c r="A105" s="12" t="s">
        <v>530</v>
      </c>
      <c r="B105" s="8" t="s">
        <v>39</v>
      </c>
      <c r="C105" s="1"/>
      <c r="D105" s="5" t="s">
        <v>163</v>
      </c>
      <c r="E105" s="1" t="s">
        <v>9</v>
      </c>
      <c r="F105" s="1">
        <v>4.455</v>
      </c>
      <c r="G105" s="1"/>
      <c r="H105" s="18">
        <f t="shared" si="1"/>
        <v>0</v>
      </c>
    </row>
    <row r="106" spans="1:8" ht="75">
      <c r="A106" s="12" t="s">
        <v>531</v>
      </c>
      <c r="B106" s="8" t="s">
        <v>39</v>
      </c>
      <c r="C106" s="1"/>
      <c r="D106" s="5" t="s">
        <v>164</v>
      </c>
      <c r="E106" s="1" t="s">
        <v>9</v>
      </c>
      <c r="F106" s="1">
        <v>4.455</v>
      </c>
      <c r="G106" s="1"/>
      <c r="H106" s="18">
        <f t="shared" si="1"/>
        <v>0</v>
      </c>
    </row>
    <row r="107" spans="1:8" ht="45">
      <c r="A107" s="12" t="s">
        <v>532</v>
      </c>
      <c r="B107" s="8" t="s">
        <v>39</v>
      </c>
      <c r="C107" s="1"/>
      <c r="D107" s="5" t="s">
        <v>165</v>
      </c>
      <c r="E107" s="1" t="s">
        <v>9</v>
      </c>
      <c r="F107" s="1">
        <v>6.31</v>
      </c>
      <c r="G107" s="1"/>
      <c r="H107" s="18">
        <f t="shared" si="1"/>
        <v>0</v>
      </c>
    </row>
    <row r="108" spans="1:8" ht="60">
      <c r="A108" s="12" t="s">
        <v>533</v>
      </c>
      <c r="B108" s="8" t="s">
        <v>166</v>
      </c>
      <c r="C108" s="1"/>
      <c r="D108" s="5" t="s">
        <v>167</v>
      </c>
      <c r="E108" s="1" t="s">
        <v>20</v>
      </c>
      <c r="F108" s="1">
        <v>51</v>
      </c>
      <c r="G108" s="1"/>
      <c r="H108" s="18">
        <f t="shared" si="1"/>
        <v>0</v>
      </c>
    </row>
    <row r="109" spans="1:8" ht="45">
      <c r="A109" s="12" t="s">
        <v>534</v>
      </c>
      <c r="B109" s="8" t="s">
        <v>168</v>
      </c>
      <c r="C109" s="1"/>
      <c r="D109" s="5" t="s">
        <v>169</v>
      </c>
      <c r="E109" s="1" t="s">
        <v>170</v>
      </c>
      <c r="F109" s="1">
        <v>1</v>
      </c>
      <c r="G109" s="1"/>
      <c r="H109" s="18">
        <f t="shared" si="1"/>
        <v>0</v>
      </c>
    </row>
    <row r="110" spans="1:8" ht="30">
      <c r="A110" s="12" t="s">
        <v>535</v>
      </c>
      <c r="B110" s="8" t="s">
        <v>168</v>
      </c>
      <c r="C110" s="1"/>
      <c r="D110" s="5" t="s">
        <v>171</v>
      </c>
      <c r="E110" s="1" t="s">
        <v>170</v>
      </c>
      <c r="F110" s="1">
        <v>1</v>
      </c>
      <c r="G110" s="1"/>
      <c r="H110" s="18">
        <f t="shared" si="1"/>
        <v>0</v>
      </c>
    </row>
    <row r="111" spans="1:8" ht="15">
      <c r="A111" s="3"/>
      <c r="B111" s="3"/>
      <c r="C111" s="3"/>
      <c r="D111" s="20" t="s">
        <v>557</v>
      </c>
      <c r="E111" s="1"/>
      <c r="F111" s="1"/>
      <c r="G111" s="1"/>
      <c r="H111" s="18">
        <f>SUM(H60:H110)</f>
        <v>0</v>
      </c>
    </row>
    <row r="112" spans="1:8" ht="15">
      <c r="A112" s="11" t="s">
        <v>412</v>
      </c>
      <c r="B112" s="9" t="s">
        <v>402</v>
      </c>
      <c r="C112" s="1"/>
      <c r="D112" s="6" t="s">
        <v>401</v>
      </c>
      <c r="E112" s="1"/>
      <c r="F112" s="1"/>
      <c r="G112" s="1"/>
      <c r="H112" s="18"/>
    </row>
    <row r="113" spans="1:8" ht="60">
      <c r="A113" s="12" t="s">
        <v>536</v>
      </c>
      <c r="B113" s="8" t="s">
        <v>168</v>
      </c>
      <c r="C113" s="1"/>
      <c r="D113" s="5" t="s">
        <v>172</v>
      </c>
      <c r="E113" s="1" t="s">
        <v>170</v>
      </c>
      <c r="F113" s="1">
        <v>1</v>
      </c>
      <c r="G113" s="1"/>
      <c r="H113" s="18">
        <f>ROUND(F113*G113,2)</f>
        <v>0</v>
      </c>
    </row>
    <row r="114" spans="1:8" ht="15">
      <c r="A114" s="3"/>
      <c r="B114" s="3"/>
      <c r="C114" s="3"/>
      <c r="D114" s="20" t="s">
        <v>557</v>
      </c>
      <c r="E114" s="1"/>
      <c r="F114" s="1"/>
      <c r="G114" s="1"/>
      <c r="H114" s="18">
        <f>SUM(H113)</f>
        <v>0</v>
      </c>
    </row>
    <row r="115" spans="1:8" ht="15">
      <c r="A115" s="11" t="s">
        <v>414</v>
      </c>
      <c r="B115" s="9" t="s">
        <v>404</v>
      </c>
      <c r="C115" s="1"/>
      <c r="D115" s="6" t="s">
        <v>403</v>
      </c>
      <c r="E115" s="1"/>
      <c r="F115" s="1"/>
      <c r="G115" s="1"/>
      <c r="H115" s="18"/>
    </row>
    <row r="116" spans="1:8" ht="45">
      <c r="A116" s="12" t="s">
        <v>537</v>
      </c>
      <c r="B116" s="8" t="s">
        <v>173</v>
      </c>
      <c r="C116" s="1"/>
      <c r="D116" s="5" t="s">
        <v>174</v>
      </c>
      <c r="E116" s="1" t="s">
        <v>9</v>
      </c>
      <c r="F116" s="1">
        <v>1.68</v>
      </c>
      <c r="G116" s="1"/>
      <c r="H116" s="18">
        <f aca="true" t="shared" si="2" ref="H116:H131">ROUND(F116*G116,2)</f>
        <v>0</v>
      </c>
    </row>
    <row r="117" spans="1:8" ht="45">
      <c r="A117" s="12" t="s">
        <v>538</v>
      </c>
      <c r="B117" s="8" t="s">
        <v>175</v>
      </c>
      <c r="C117" s="1"/>
      <c r="D117" s="5" t="s">
        <v>176</v>
      </c>
      <c r="E117" s="1" t="s">
        <v>25</v>
      </c>
      <c r="F117" s="1">
        <v>3</v>
      </c>
      <c r="G117" s="1"/>
      <c r="H117" s="18">
        <f t="shared" si="2"/>
        <v>0</v>
      </c>
    </row>
    <row r="118" spans="1:8" ht="30">
      <c r="A118" s="12" t="s">
        <v>539</v>
      </c>
      <c r="B118" s="8" t="s">
        <v>177</v>
      </c>
      <c r="C118" s="1"/>
      <c r="D118" s="5" t="s">
        <v>178</v>
      </c>
      <c r="E118" s="1" t="s">
        <v>179</v>
      </c>
      <c r="F118" s="1">
        <v>3</v>
      </c>
      <c r="G118" s="1"/>
      <c r="H118" s="18">
        <f t="shared" si="2"/>
        <v>0</v>
      </c>
    </row>
    <row r="119" spans="1:8" ht="30">
      <c r="A119" s="12" t="s">
        <v>540</v>
      </c>
      <c r="B119" s="8" t="s">
        <v>180</v>
      </c>
      <c r="C119" s="1"/>
      <c r="D119" s="5" t="s">
        <v>181</v>
      </c>
      <c r="E119" s="1" t="s">
        <v>25</v>
      </c>
      <c r="F119" s="1">
        <v>3</v>
      </c>
      <c r="G119" s="1"/>
      <c r="H119" s="18">
        <f t="shared" si="2"/>
        <v>0</v>
      </c>
    </row>
    <row r="120" spans="1:8" ht="60">
      <c r="A120" s="12" t="s">
        <v>541</v>
      </c>
      <c r="B120" s="8" t="s">
        <v>182</v>
      </c>
      <c r="C120" s="1"/>
      <c r="D120" s="5" t="s">
        <v>183</v>
      </c>
      <c r="E120" s="1" t="s">
        <v>20</v>
      </c>
      <c r="F120" s="1">
        <v>45</v>
      </c>
      <c r="G120" s="1"/>
      <c r="H120" s="18">
        <f t="shared" si="2"/>
        <v>0</v>
      </c>
    </row>
    <row r="121" spans="1:8" ht="30">
      <c r="A121" s="12" t="s">
        <v>542</v>
      </c>
      <c r="B121" s="8" t="s">
        <v>184</v>
      </c>
      <c r="C121" s="1"/>
      <c r="D121" s="5" t="s">
        <v>185</v>
      </c>
      <c r="E121" s="1" t="s">
        <v>20</v>
      </c>
      <c r="F121" s="1">
        <v>25</v>
      </c>
      <c r="G121" s="1"/>
      <c r="H121" s="18">
        <f t="shared" si="2"/>
        <v>0</v>
      </c>
    </row>
    <row r="122" spans="1:8" ht="45">
      <c r="A122" s="12" t="s">
        <v>543</v>
      </c>
      <c r="B122" s="8" t="s">
        <v>186</v>
      </c>
      <c r="C122" s="1"/>
      <c r="D122" s="5" t="s">
        <v>187</v>
      </c>
      <c r="E122" s="1" t="s">
        <v>20</v>
      </c>
      <c r="F122" s="1">
        <v>20</v>
      </c>
      <c r="G122" s="1"/>
      <c r="H122" s="18">
        <f t="shared" si="2"/>
        <v>0</v>
      </c>
    </row>
    <row r="123" spans="1:8" ht="60">
      <c r="A123" s="12" t="s">
        <v>544</v>
      </c>
      <c r="B123" s="8" t="s">
        <v>168</v>
      </c>
      <c r="C123" s="1"/>
      <c r="D123" s="5" t="s">
        <v>188</v>
      </c>
      <c r="E123" s="1" t="s">
        <v>170</v>
      </c>
      <c r="F123" s="1">
        <v>3</v>
      </c>
      <c r="G123" s="1"/>
      <c r="H123" s="18">
        <f t="shared" si="2"/>
        <v>0</v>
      </c>
    </row>
    <row r="124" spans="1:8" ht="30">
      <c r="A124" s="12" t="s">
        <v>545</v>
      </c>
      <c r="B124" s="8" t="s">
        <v>189</v>
      </c>
      <c r="C124" s="1"/>
      <c r="D124" s="5" t="s">
        <v>190</v>
      </c>
      <c r="E124" s="1" t="s">
        <v>20</v>
      </c>
      <c r="F124" s="1">
        <v>20</v>
      </c>
      <c r="G124" s="1"/>
      <c r="H124" s="18">
        <f t="shared" si="2"/>
        <v>0</v>
      </c>
    </row>
    <row r="125" spans="1:8" ht="30">
      <c r="A125" s="12" t="s">
        <v>546</v>
      </c>
      <c r="B125" s="8" t="s">
        <v>81</v>
      </c>
      <c r="C125" s="1"/>
      <c r="D125" s="5" t="s">
        <v>191</v>
      </c>
      <c r="E125" s="1" t="s">
        <v>20</v>
      </c>
      <c r="F125" s="1">
        <v>20</v>
      </c>
      <c r="G125" s="1"/>
      <c r="H125" s="18">
        <f t="shared" si="2"/>
        <v>0</v>
      </c>
    </row>
    <row r="126" spans="1:8" ht="30">
      <c r="A126" s="12" t="s">
        <v>547</v>
      </c>
      <c r="B126" s="8" t="s">
        <v>45</v>
      </c>
      <c r="C126" s="1"/>
      <c r="D126" s="5" t="s">
        <v>104</v>
      </c>
      <c r="E126" s="1" t="s">
        <v>9</v>
      </c>
      <c r="F126" s="1">
        <v>7</v>
      </c>
      <c r="G126" s="1"/>
      <c r="H126" s="18">
        <f t="shared" si="2"/>
        <v>0</v>
      </c>
    </row>
    <row r="127" spans="1:8" ht="60">
      <c r="A127" s="12" t="s">
        <v>548</v>
      </c>
      <c r="B127" s="8" t="s">
        <v>47</v>
      </c>
      <c r="C127" s="1"/>
      <c r="D127" s="5" t="s">
        <v>48</v>
      </c>
      <c r="E127" s="1" t="s">
        <v>9</v>
      </c>
      <c r="F127" s="1">
        <v>7</v>
      </c>
      <c r="G127" s="1"/>
      <c r="H127" s="18">
        <f t="shared" si="2"/>
        <v>0</v>
      </c>
    </row>
    <row r="128" spans="1:8" ht="30">
      <c r="A128" s="12" t="s">
        <v>549</v>
      </c>
      <c r="B128" s="8" t="s">
        <v>192</v>
      </c>
      <c r="C128" s="1"/>
      <c r="D128" s="5" t="s">
        <v>193</v>
      </c>
      <c r="E128" s="1" t="s">
        <v>20</v>
      </c>
      <c r="F128" s="1">
        <v>45</v>
      </c>
      <c r="G128" s="1"/>
      <c r="H128" s="18">
        <f t="shared" si="2"/>
        <v>0</v>
      </c>
    </row>
    <row r="129" spans="1:8" ht="60">
      <c r="A129" s="12" t="s">
        <v>550</v>
      </c>
      <c r="B129" s="8" t="s">
        <v>194</v>
      </c>
      <c r="C129" s="1"/>
      <c r="D129" s="5" t="s">
        <v>195</v>
      </c>
      <c r="E129" s="1" t="s">
        <v>20</v>
      </c>
      <c r="F129" s="1">
        <v>45</v>
      </c>
      <c r="G129" s="1"/>
      <c r="H129" s="18">
        <f t="shared" si="2"/>
        <v>0</v>
      </c>
    </row>
    <row r="130" spans="1:8" ht="30">
      <c r="A130" s="12" t="s">
        <v>551</v>
      </c>
      <c r="B130" s="8" t="s">
        <v>196</v>
      </c>
      <c r="C130" s="1"/>
      <c r="D130" s="5" t="s">
        <v>197</v>
      </c>
      <c r="E130" s="1" t="s">
        <v>20</v>
      </c>
      <c r="F130" s="1">
        <v>0.225</v>
      </c>
      <c r="G130" s="1"/>
      <c r="H130" s="18">
        <f t="shared" si="2"/>
        <v>0</v>
      </c>
    </row>
    <row r="131" spans="1:8" ht="30">
      <c r="A131" s="12" t="s">
        <v>552</v>
      </c>
      <c r="B131" s="8" t="s">
        <v>168</v>
      </c>
      <c r="C131" s="1"/>
      <c r="D131" s="5" t="s">
        <v>198</v>
      </c>
      <c r="E131" s="1" t="s">
        <v>170</v>
      </c>
      <c r="F131" s="1">
        <v>3</v>
      </c>
      <c r="G131" s="1"/>
      <c r="H131" s="18">
        <f t="shared" si="2"/>
        <v>0</v>
      </c>
    </row>
    <row r="132" spans="1:8" ht="15">
      <c r="A132" s="3"/>
      <c r="B132" s="3"/>
      <c r="C132" s="3"/>
      <c r="D132" s="20" t="s">
        <v>557</v>
      </c>
      <c r="E132" s="1"/>
      <c r="F132" s="1"/>
      <c r="G132" s="1"/>
      <c r="H132" s="18">
        <f>SUM(H116:H131)</f>
        <v>0</v>
      </c>
    </row>
    <row r="133" spans="1:8" ht="15">
      <c r="A133" s="11" t="s">
        <v>415</v>
      </c>
      <c r="B133" s="9" t="s">
        <v>406</v>
      </c>
      <c r="C133" s="1"/>
      <c r="D133" s="6" t="s">
        <v>405</v>
      </c>
      <c r="E133" s="1"/>
      <c r="F133" s="1"/>
      <c r="G133" s="1"/>
      <c r="H133" s="18"/>
    </row>
    <row r="134" spans="1:8" ht="45">
      <c r="A134" s="12" t="s">
        <v>553</v>
      </c>
      <c r="B134" s="8" t="s">
        <v>199</v>
      </c>
      <c r="C134" s="1"/>
      <c r="D134" s="5" t="s">
        <v>200</v>
      </c>
      <c r="E134" s="1" t="s">
        <v>31</v>
      </c>
      <c r="F134" s="1">
        <v>9.393</v>
      </c>
      <c r="G134" s="1"/>
      <c r="H134" s="18">
        <f>ROUND(F134*G134,2)</f>
        <v>0</v>
      </c>
    </row>
    <row r="135" spans="1:8" ht="45">
      <c r="A135" s="12" t="s">
        <v>554</v>
      </c>
      <c r="B135" s="8" t="s">
        <v>201</v>
      </c>
      <c r="C135" s="1"/>
      <c r="D135" s="5" t="s">
        <v>202</v>
      </c>
      <c r="E135" s="1" t="s">
        <v>31</v>
      </c>
      <c r="F135" s="1">
        <v>9.393</v>
      </c>
      <c r="G135" s="1"/>
      <c r="H135" s="18">
        <f>ROUND(F135*G135,2)</f>
        <v>0</v>
      </c>
    </row>
    <row r="136" spans="1:8" ht="15">
      <c r="A136" s="3"/>
      <c r="B136" s="3"/>
      <c r="C136" s="3"/>
      <c r="D136" s="20" t="s">
        <v>557</v>
      </c>
      <c r="E136" s="1"/>
      <c r="F136" s="1"/>
      <c r="G136" s="1"/>
      <c r="H136" s="18">
        <f>SUM(H134:H135)</f>
        <v>0</v>
      </c>
    </row>
    <row r="137" spans="1:8" ht="15">
      <c r="A137" s="3"/>
      <c r="B137" s="3"/>
      <c r="C137" s="3"/>
      <c r="D137" s="20" t="s">
        <v>556</v>
      </c>
      <c r="E137" s="1"/>
      <c r="F137" s="1"/>
      <c r="G137" s="1"/>
      <c r="H137" s="18">
        <f>H58+H111+H114+H132+H136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SheetLayoutView="100" zoomScalePageLayoutView="0" workbookViewId="0" topLeftCell="A1">
      <selection activeCell="H4" sqref="H4:H90"/>
    </sheetView>
  </sheetViews>
  <sheetFormatPr defaultColWidth="9.140625" defaultRowHeight="15"/>
  <cols>
    <col min="1" max="1" width="4.7109375" style="13" customWidth="1"/>
    <col min="2" max="2" width="19.28125" style="7" customWidth="1"/>
    <col min="3" max="3" width="10.7109375" style="13" hidden="1" customWidth="1"/>
    <col min="4" max="4" width="40.7109375" style="10" customWidth="1"/>
    <col min="5" max="7" width="10.7109375" style="0" customWidth="1"/>
    <col min="8" max="8" width="13.7109375" style="19" customWidth="1"/>
  </cols>
  <sheetData>
    <row r="1" spans="1:8" ht="30">
      <c r="A1" s="14" t="s">
        <v>0</v>
      </c>
      <c r="B1" s="15" t="s">
        <v>1</v>
      </c>
      <c r="C1" s="15" t="s">
        <v>407</v>
      </c>
      <c r="D1" s="15" t="s">
        <v>2</v>
      </c>
      <c r="E1" s="14" t="s">
        <v>3</v>
      </c>
      <c r="F1" s="14" t="s">
        <v>4</v>
      </c>
      <c r="G1" s="14" t="s">
        <v>5</v>
      </c>
      <c r="H1" s="21" t="s">
        <v>6</v>
      </c>
    </row>
    <row r="2" spans="1:8" ht="45">
      <c r="A2" s="14"/>
      <c r="B2" s="16" t="s">
        <v>569</v>
      </c>
      <c r="C2" s="16"/>
      <c r="D2" s="16" t="s">
        <v>570</v>
      </c>
      <c r="E2" s="14"/>
      <c r="F2" s="14"/>
      <c r="G2" s="14"/>
      <c r="H2" s="21"/>
    </row>
    <row r="3" spans="1:8" ht="30">
      <c r="A3" s="11" t="s">
        <v>416</v>
      </c>
      <c r="B3" s="6" t="s">
        <v>409</v>
      </c>
      <c r="C3" s="5"/>
      <c r="D3" s="9" t="s">
        <v>408</v>
      </c>
      <c r="E3" s="1"/>
      <c r="F3" s="1"/>
      <c r="G3" s="1"/>
      <c r="H3" s="18"/>
    </row>
    <row r="4" spans="1:8" ht="45">
      <c r="A4" s="12" t="s">
        <v>424</v>
      </c>
      <c r="B4" s="5" t="s">
        <v>168</v>
      </c>
      <c r="C4" s="12"/>
      <c r="D4" s="8" t="s">
        <v>203</v>
      </c>
      <c r="E4" s="1" t="s">
        <v>155</v>
      </c>
      <c r="F4" s="1">
        <v>1</v>
      </c>
      <c r="G4" s="1"/>
      <c r="H4" s="18">
        <f>ROUND(F4*G4,2)</f>
        <v>0</v>
      </c>
    </row>
    <row r="5" spans="1:8" ht="45">
      <c r="A5" s="12" t="s">
        <v>425</v>
      </c>
      <c r="B5" s="5" t="s">
        <v>43</v>
      </c>
      <c r="C5" s="12"/>
      <c r="D5" s="8" t="s">
        <v>44</v>
      </c>
      <c r="E5" s="1" t="s">
        <v>9</v>
      </c>
      <c r="F5" s="1">
        <v>2.73</v>
      </c>
      <c r="G5" s="1"/>
      <c r="H5" s="18">
        <f aca="true" t="shared" si="0" ref="H5:H50">ROUND(F5*G5,2)</f>
        <v>0</v>
      </c>
    </row>
    <row r="6" spans="1:8" ht="45">
      <c r="A6" s="12" t="s">
        <v>426</v>
      </c>
      <c r="B6" s="5" t="s">
        <v>71</v>
      </c>
      <c r="C6" s="12"/>
      <c r="D6" s="8" t="s">
        <v>72</v>
      </c>
      <c r="E6" s="1" t="s">
        <v>31</v>
      </c>
      <c r="F6" s="1">
        <v>0.105</v>
      </c>
      <c r="G6" s="1"/>
      <c r="H6" s="18">
        <f t="shared" si="0"/>
        <v>0</v>
      </c>
    </row>
    <row r="7" spans="1:8" ht="60">
      <c r="A7" s="12" t="s">
        <v>427</v>
      </c>
      <c r="B7" s="5" t="s">
        <v>73</v>
      </c>
      <c r="C7" s="12"/>
      <c r="D7" s="8" t="s">
        <v>74</v>
      </c>
      <c r="E7" s="1" t="s">
        <v>20</v>
      </c>
      <c r="F7" s="1">
        <v>4.2</v>
      </c>
      <c r="G7" s="1"/>
      <c r="H7" s="18">
        <f t="shared" si="0"/>
        <v>0</v>
      </c>
    </row>
    <row r="8" spans="1:8" ht="30">
      <c r="A8" s="12" t="s">
        <v>428</v>
      </c>
      <c r="B8" s="5" t="s">
        <v>75</v>
      </c>
      <c r="C8" s="12"/>
      <c r="D8" s="8" t="s">
        <v>76</v>
      </c>
      <c r="E8" s="1" t="s">
        <v>20</v>
      </c>
      <c r="F8" s="1">
        <v>4.2</v>
      </c>
      <c r="G8" s="1"/>
      <c r="H8" s="18">
        <f t="shared" si="0"/>
        <v>0</v>
      </c>
    </row>
    <row r="9" spans="1:8" ht="30">
      <c r="A9" s="12" t="s">
        <v>429</v>
      </c>
      <c r="B9" s="5" t="s">
        <v>77</v>
      </c>
      <c r="C9" s="12"/>
      <c r="D9" s="8" t="s">
        <v>78</v>
      </c>
      <c r="E9" s="1" t="s">
        <v>9</v>
      </c>
      <c r="F9" s="1">
        <v>0.42</v>
      </c>
      <c r="G9" s="1"/>
      <c r="H9" s="18">
        <f t="shared" si="0"/>
        <v>0</v>
      </c>
    </row>
    <row r="10" spans="1:8" ht="30">
      <c r="A10" s="12" t="s">
        <v>430</v>
      </c>
      <c r="B10" s="5" t="s">
        <v>79</v>
      </c>
      <c r="C10" s="12"/>
      <c r="D10" s="8" t="s">
        <v>80</v>
      </c>
      <c r="E10" s="1" t="s">
        <v>9</v>
      </c>
      <c r="F10" s="1">
        <v>0.84</v>
      </c>
      <c r="G10" s="1"/>
      <c r="H10" s="18">
        <f t="shared" si="0"/>
        <v>0</v>
      </c>
    </row>
    <row r="11" spans="1:8" ht="45">
      <c r="A11" s="12" t="s">
        <v>431</v>
      </c>
      <c r="B11" s="5" t="s">
        <v>81</v>
      </c>
      <c r="C11" s="12"/>
      <c r="D11" s="8" t="s">
        <v>82</v>
      </c>
      <c r="E11" s="1" t="s">
        <v>20</v>
      </c>
      <c r="F11" s="1">
        <v>4.2</v>
      </c>
      <c r="G11" s="1"/>
      <c r="H11" s="18">
        <f t="shared" si="0"/>
        <v>0</v>
      </c>
    </row>
    <row r="12" spans="1:8" ht="60">
      <c r="A12" s="12" t="s">
        <v>432</v>
      </c>
      <c r="B12" s="5" t="s">
        <v>83</v>
      </c>
      <c r="C12" s="12"/>
      <c r="D12" s="8" t="s">
        <v>204</v>
      </c>
      <c r="E12" s="1" t="s">
        <v>31</v>
      </c>
      <c r="F12" s="1">
        <v>0.129</v>
      </c>
      <c r="G12" s="1"/>
      <c r="H12" s="18">
        <f t="shared" si="0"/>
        <v>0</v>
      </c>
    </row>
    <row r="13" spans="1:8" ht="45">
      <c r="A13" s="12" t="s">
        <v>433</v>
      </c>
      <c r="B13" s="5" t="s">
        <v>93</v>
      </c>
      <c r="C13" s="12"/>
      <c r="D13" s="8" t="s">
        <v>94</v>
      </c>
      <c r="E13" s="1" t="s">
        <v>20</v>
      </c>
      <c r="F13" s="1">
        <v>5.62</v>
      </c>
      <c r="G13" s="1"/>
      <c r="H13" s="18">
        <f t="shared" si="0"/>
        <v>0</v>
      </c>
    </row>
    <row r="14" spans="1:8" ht="60">
      <c r="A14" s="12" t="s">
        <v>434</v>
      </c>
      <c r="B14" s="5" t="s">
        <v>39</v>
      </c>
      <c r="C14" s="12"/>
      <c r="D14" s="8" t="s">
        <v>142</v>
      </c>
      <c r="E14" s="1" t="s">
        <v>9</v>
      </c>
      <c r="F14" s="1">
        <v>2.884</v>
      </c>
      <c r="G14" s="1"/>
      <c r="H14" s="18">
        <f t="shared" si="0"/>
        <v>0</v>
      </c>
    </row>
    <row r="15" spans="1:8" ht="30">
      <c r="A15" s="12" t="s">
        <v>435</v>
      </c>
      <c r="B15" s="5" t="s">
        <v>205</v>
      </c>
      <c r="C15" s="12"/>
      <c r="D15" s="8" t="s">
        <v>206</v>
      </c>
      <c r="E15" s="1" t="s">
        <v>31</v>
      </c>
      <c r="F15" s="1">
        <v>0.9</v>
      </c>
      <c r="G15" s="1"/>
      <c r="H15" s="18">
        <f t="shared" si="0"/>
        <v>0</v>
      </c>
    </row>
    <row r="16" spans="1:8" ht="60">
      <c r="A16" s="12" t="s">
        <v>436</v>
      </c>
      <c r="B16" s="5" t="s">
        <v>89</v>
      </c>
      <c r="C16" s="12"/>
      <c r="D16" s="8" t="s">
        <v>207</v>
      </c>
      <c r="E16" s="1" t="s">
        <v>31</v>
      </c>
      <c r="F16" s="1">
        <v>0.214</v>
      </c>
      <c r="G16" s="1"/>
      <c r="H16" s="18">
        <f t="shared" si="0"/>
        <v>0</v>
      </c>
    </row>
    <row r="17" spans="1:8" ht="45">
      <c r="A17" s="12" t="s">
        <v>437</v>
      </c>
      <c r="B17" s="5" t="s">
        <v>85</v>
      </c>
      <c r="C17" s="12"/>
      <c r="D17" s="8" t="s">
        <v>208</v>
      </c>
      <c r="E17" s="1" t="s">
        <v>9</v>
      </c>
      <c r="F17" s="1">
        <v>5.675</v>
      </c>
      <c r="G17" s="1"/>
      <c r="H17" s="18">
        <f t="shared" si="0"/>
        <v>0</v>
      </c>
    </row>
    <row r="18" spans="1:8" ht="45">
      <c r="A18" s="12" t="s">
        <v>438</v>
      </c>
      <c r="B18" s="5" t="s">
        <v>71</v>
      </c>
      <c r="C18" s="12"/>
      <c r="D18" s="8" t="s">
        <v>72</v>
      </c>
      <c r="E18" s="1" t="s">
        <v>31</v>
      </c>
      <c r="F18" s="1">
        <v>0.085</v>
      </c>
      <c r="G18" s="1"/>
      <c r="H18" s="18">
        <f t="shared" si="0"/>
        <v>0</v>
      </c>
    </row>
    <row r="19" spans="1:8" ht="60">
      <c r="A19" s="12" t="s">
        <v>439</v>
      </c>
      <c r="B19" s="5" t="s">
        <v>73</v>
      </c>
      <c r="C19" s="12"/>
      <c r="D19" s="8" t="s">
        <v>74</v>
      </c>
      <c r="E19" s="1" t="s">
        <v>20</v>
      </c>
      <c r="F19" s="1">
        <v>3.2</v>
      </c>
      <c r="G19" s="1"/>
      <c r="H19" s="18">
        <f t="shared" si="0"/>
        <v>0</v>
      </c>
    </row>
    <row r="20" spans="1:8" ht="30">
      <c r="A20" s="12" t="s">
        <v>440</v>
      </c>
      <c r="B20" s="5" t="s">
        <v>75</v>
      </c>
      <c r="C20" s="12"/>
      <c r="D20" s="8" t="s">
        <v>76</v>
      </c>
      <c r="E20" s="1" t="s">
        <v>20</v>
      </c>
      <c r="F20" s="1">
        <v>3.2</v>
      </c>
      <c r="G20" s="1"/>
      <c r="H20" s="18">
        <f t="shared" si="0"/>
        <v>0</v>
      </c>
    </row>
    <row r="21" spans="1:8" ht="30">
      <c r="A21" s="12" t="s">
        <v>441</v>
      </c>
      <c r="B21" s="5" t="s">
        <v>77</v>
      </c>
      <c r="C21" s="12"/>
      <c r="D21" s="8" t="s">
        <v>78</v>
      </c>
      <c r="E21" s="1" t="s">
        <v>9</v>
      </c>
      <c r="F21" s="1">
        <v>0.32</v>
      </c>
      <c r="G21" s="1"/>
      <c r="H21" s="18">
        <f t="shared" si="0"/>
        <v>0</v>
      </c>
    </row>
    <row r="22" spans="1:8" ht="30">
      <c r="A22" s="12" t="s">
        <v>442</v>
      </c>
      <c r="B22" s="5" t="s">
        <v>79</v>
      </c>
      <c r="C22" s="12"/>
      <c r="D22" s="8" t="s">
        <v>80</v>
      </c>
      <c r="E22" s="1" t="s">
        <v>9</v>
      </c>
      <c r="F22" s="1">
        <v>0.64</v>
      </c>
      <c r="G22" s="1"/>
      <c r="H22" s="18">
        <f t="shared" si="0"/>
        <v>0</v>
      </c>
    </row>
    <row r="23" spans="1:8" ht="60">
      <c r="A23" s="12" t="s">
        <v>443</v>
      </c>
      <c r="B23" s="5" t="s">
        <v>83</v>
      </c>
      <c r="C23" s="12"/>
      <c r="D23" s="8" t="s">
        <v>204</v>
      </c>
      <c r="E23" s="1" t="s">
        <v>31</v>
      </c>
      <c r="F23" s="1">
        <v>0.616</v>
      </c>
      <c r="G23" s="1"/>
      <c r="H23" s="18">
        <f t="shared" si="0"/>
        <v>0</v>
      </c>
    </row>
    <row r="24" spans="1:8" ht="45">
      <c r="A24" s="12" t="s">
        <v>444</v>
      </c>
      <c r="B24" s="5" t="s">
        <v>93</v>
      </c>
      <c r="C24" s="12"/>
      <c r="D24" s="8" t="s">
        <v>94</v>
      </c>
      <c r="E24" s="1" t="s">
        <v>20</v>
      </c>
      <c r="F24" s="1">
        <v>5.85</v>
      </c>
      <c r="G24" s="1"/>
      <c r="H24" s="18">
        <f t="shared" si="0"/>
        <v>0</v>
      </c>
    </row>
    <row r="25" spans="1:8" ht="60">
      <c r="A25" s="12" t="s">
        <v>445</v>
      </c>
      <c r="B25" s="5" t="s">
        <v>39</v>
      </c>
      <c r="C25" s="12"/>
      <c r="D25" s="8" t="s">
        <v>142</v>
      </c>
      <c r="E25" s="1" t="s">
        <v>9</v>
      </c>
      <c r="F25" s="1">
        <v>8.775</v>
      </c>
      <c r="G25" s="1"/>
      <c r="H25" s="18">
        <f t="shared" si="0"/>
        <v>0</v>
      </c>
    </row>
    <row r="26" spans="1:8" ht="45">
      <c r="A26" s="12" t="s">
        <v>446</v>
      </c>
      <c r="B26" s="5" t="s">
        <v>168</v>
      </c>
      <c r="C26" s="12"/>
      <c r="D26" s="8" t="s">
        <v>169</v>
      </c>
      <c r="E26" s="1" t="s">
        <v>170</v>
      </c>
      <c r="F26" s="1">
        <v>2</v>
      </c>
      <c r="G26" s="1"/>
      <c r="H26" s="18">
        <f t="shared" si="0"/>
        <v>0</v>
      </c>
    </row>
    <row r="27" spans="1:8" ht="15">
      <c r="A27" s="12" t="s">
        <v>447</v>
      </c>
      <c r="B27" s="5" t="s">
        <v>209</v>
      </c>
      <c r="C27" s="12"/>
      <c r="D27" s="8" t="s">
        <v>210</v>
      </c>
      <c r="E27" s="1" t="s">
        <v>211</v>
      </c>
      <c r="F27" s="1">
        <v>1</v>
      </c>
      <c r="G27" s="1"/>
      <c r="H27" s="18">
        <f t="shared" si="0"/>
        <v>0</v>
      </c>
    </row>
    <row r="28" spans="1:8" ht="15">
      <c r="A28" s="12" t="s">
        <v>448</v>
      </c>
      <c r="B28" s="5" t="s">
        <v>212</v>
      </c>
      <c r="C28" s="12"/>
      <c r="D28" s="8" t="s">
        <v>213</v>
      </c>
      <c r="E28" s="1" t="s">
        <v>9</v>
      </c>
      <c r="F28" s="1">
        <v>1</v>
      </c>
      <c r="G28" s="1"/>
      <c r="H28" s="18">
        <f t="shared" si="0"/>
        <v>0</v>
      </c>
    </row>
    <row r="29" spans="1:8" ht="30">
      <c r="A29" s="12" t="s">
        <v>449</v>
      </c>
      <c r="B29" s="5" t="s">
        <v>153</v>
      </c>
      <c r="C29" s="12"/>
      <c r="D29" s="8" t="s">
        <v>214</v>
      </c>
      <c r="E29" s="1" t="s">
        <v>155</v>
      </c>
      <c r="F29" s="1">
        <v>1</v>
      </c>
      <c r="G29" s="1"/>
      <c r="H29" s="18">
        <f t="shared" si="0"/>
        <v>0</v>
      </c>
    </row>
    <row r="30" spans="1:8" ht="30">
      <c r="A30" s="12" t="s">
        <v>450</v>
      </c>
      <c r="B30" s="5" t="s">
        <v>168</v>
      </c>
      <c r="C30" s="12"/>
      <c r="D30" s="8" t="s">
        <v>171</v>
      </c>
      <c r="E30" s="1" t="s">
        <v>170</v>
      </c>
      <c r="F30" s="1">
        <v>1</v>
      </c>
      <c r="G30" s="1"/>
      <c r="H30" s="18">
        <f t="shared" si="0"/>
        <v>0</v>
      </c>
    </row>
    <row r="31" spans="1:8" ht="30">
      <c r="A31" s="12" t="s">
        <v>451</v>
      </c>
      <c r="B31" s="5" t="s">
        <v>215</v>
      </c>
      <c r="C31" s="12"/>
      <c r="D31" s="8" t="s">
        <v>216</v>
      </c>
      <c r="E31" s="1" t="s">
        <v>25</v>
      </c>
      <c r="F31" s="1">
        <v>25</v>
      </c>
      <c r="G31" s="1"/>
      <c r="H31" s="18">
        <f t="shared" si="0"/>
        <v>0</v>
      </c>
    </row>
    <row r="32" spans="1:8" ht="45">
      <c r="A32" s="12" t="s">
        <v>452</v>
      </c>
      <c r="B32" s="5" t="s">
        <v>217</v>
      </c>
      <c r="C32" s="12"/>
      <c r="D32" s="8" t="s">
        <v>218</v>
      </c>
      <c r="E32" s="1" t="s">
        <v>9</v>
      </c>
      <c r="F32" s="1">
        <v>2.622</v>
      </c>
      <c r="G32" s="1"/>
      <c r="H32" s="18">
        <f t="shared" si="0"/>
        <v>0</v>
      </c>
    </row>
    <row r="33" spans="1:8" ht="45">
      <c r="A33" s="12" t="s">
        <v>453</v>
      </c>
      <c r="B33" s="5" t="s">
        <v>123</v>
      </c>
      <c r="C33" s="12"/>
      <c r="D33" s="8" t="s">
        <v>219</v>
      </c>
      <c r="E33" s="1" t="s">
        <v>9</v>
      </c>
      <c r="F33" s="1">
        <v>6.06</v>
      </c>
      <c r="G33" s="1"/>
      <c r="H33" s="18">
        <f t="shared" si="0"/>
        <v>0</v>
      </c>
    </row>
    <row r="34" spans="1:8" ht="30">
      <c r="A34" s="12" t="s">
        <v>454</v>
      </c>
      <c r="B34" s="5" t="s">
        <v>125</v>
      </c>
      <c r="C34" s="12"/>
      <c r="D34" s="8" t="s">
        <v>220</v>
      </c>
      <c r="E34" s="1" t="s">
        <v>9</v>
      </c>
      <c r="F34" s="1">
        <v>6.06</v>
      </c>
      <c r="G34" s="1"/>
      <c r="H34" s="18">
        <f t="shared" si="0"/>
        <v>0</v>
      </c>
    </row>
    <row r="35" spans="1:8" ht="30">
      <c r="A35" s="12" t="s">
        <v>455</v>
      </c>
      <c r="B35" s="5" t="s">
        <v>127</v>
      </c>
      <c r="C35" s="12"/>
      <c r="D35" s="8" t="s">
        <v>221</v>
      </c>
      <c r="E35" s="1" t="s">
        <v>9</v>
      </c>
      <c r="F35" s="1">
        <v>6.06</v>
      </c>
      <c r="G35" s="1"/>
      <c r="H35" s="18">
        <f t="shared" si="0"/>
        <v>0</v>
      </c>
    </row>
    <row r="36" spans="1:8" ht="60">
      <c r="A36" s="12" t="s">
        <v>480</v>
      </c>
      <c r="B36" s="5" t="s">
        <v>129</v>
      </c>
      <c r="C36" s="12"/>
      <c r="D36" s="8" t="s">
        <v>222</v>
      </c>
      <c r="E36" s="1" t="s">
        <v>9</v>
      </c>
      <c r="F36" s="1">
        <v>6.06</v>
      </c>
      <c r="G36" s="1"/>
      <c r="H36" s="18">
        <f t="shared" si="0"/>
        <v>0</v>
      </c>
    </row>
    <row r="37" spans="1:8" ht="30">
      <c r="A37" s="12" t="s">
        <v>481</v>
      </c>
      <c r="B37" s="5" t="s">
        <v>61</v>
      </c>
      <c r="C37" s="12"/>
      <c r="D37" s="8" t="s">
        <v>131</v>
      </c>
      <c r="E37" s="1" t="s">
        <v>9</v>
      </c>
      <c r="F37" s="1">
        <v>6.06</v>
      </c>
      <c r="G37" s="1"/>
      <c r="H37" s="18">
        <f t="shared" si="0"/>
        <v>0</v>
      </c>
    </row>
    <row r="38" spans="1:8" ht="45">
      <c r="A38" s="12" t="s">
        <v>482</v>
      </c>
      <c r="B38" s="5" t="s">
        <v>150</v>
      </c>
      <c r="C38" s="12"/>
      <c r="D38" s="8" t="s">
        <v>151</v>
      </c>
      <c r="E38" s="1" t="s">
        <v>9</v>
      </c>
      <c r="F38" s="1">
        <v>6.06</v>
      </c>
      <c r="G38" s="1"/>
      <c r="H38" s="18">
        <f t="shared" si="0"/>
        <v>0</v>
      </c>
    </row>
    <row r="39" spans="1:8" ht="45">
      <c r="A39" s="12" t="s">
        <v>483</v>
      </c>
      <c r="B39" s="5" t="s">
        <v>140</v>
      </c>
      <c r="C39" s="12"/>
      <c r="D39" s="8" t="s">
        <v>141</v>
      </c>
      <c r="E39" s="1" t="s">
        <v>9</v>
      </c>
      <c r="F39" s="1">
        <v>6.06</v>
      </c>
      <c r="G39" s="1"/>
      <c r="H39" s="18">
        <f t="shared" si="0"/>
        <v>0</v>
      </c>
    </row>
    <row r="40" spans="1:8" ht="45">
      <c r="A40" s="12" t="s">
        <v>484</v>
      </c>
      <c r="B40" s="5" t="s">
        <v>223</v>
      </c>
      <c r="C40" s="12"/>
      <c r="D40" s="8" t="s">
        <v>224</v>
      </c>
      <c r="E40" s="1" t="s">
        <v>31</v>
      </c>
      <c r="F40" s="1">
        <v>0.05</v>
      </c>
      <c r="G40" s="1"/>
      <c r="H40" s="18">
        <f t="shared" si="0"/>
        <v>0</v>
      </c>
    </row>
    <row r="41" spans="1:8" ht="60">
      <c r="A41" s="12" t="s">
        <v>485</v>
      </c>
      <c r="B41" s="5" t="s">
        <v>73</v>
      </c>
      <c r="C41" s="12"/>
      <c r="D41" s="8" t="s">
        <v>74</v>
      </c>
      <c r="E41" s="1" t="s">
        <v>20</v>
      </c>
      <c r="F41" s="1">
        <v>7.9</v>
      </c>
      <c r="G41" s="1"/>
      <c r="H41" s="18">
        <f t="shared" si="0"/>
        <v>0</v>
      </c>
    </row>
    <row r="42" spans="1:8" ht="15">
      <c r="A42" s="12" t="s">
        <v>486</v>
      </c>
      <c r="B42" s="5" t="s">
        <v>225</v>
      </c>
      <c r="C42" s="12"/>
      <c r="D42" s="8" t="s">
        <v>226</v>
      </c>
      <c r="E42" s="1" t="s">
        <v>20</v>
      </c>
      <c r="F42" s="1">
        <v>7.9</v>
      </c>
      <c r="G42" s="1"/>
      <c r="H42" s="18">
        <f t="shared" si="0"/>
        <v>0</v>
      </c>
    </row>
    <row r="43" spans="1:8" ht="60">
      <c r="A43" s="12" t="s">
        <v>487</v>
      </c>
      <c r="B43" s="5" t="s">
        <v>227</v>
      </c>
      <c r="C43" s="12"/>
      <c r="D43" s="8" t="s">
        <v>228</v>
      </c>
      <c r="E43" s="1" t="s">
        <v>25</v>
      </c>
      <c r="F43" s="1">
        <v>4</v>
      </c>
      <c r="G43" s="1"/>
      <c r="H43" s="18">
        <f t="shared" si="0"/>
        <v>0</v>
      </c>
    </row>
    <row r="44" spans="1:8" ht="45">
      <c r="A44" s="12" t="s">
        <v>488</v>
      </c>
      <c r="B44" s="5" t="s">
        <v>123</v>
      </c>
      <c r="C44" s="12"/>
      <c r="D44" s="8" t="s">
        <v>219</v>
      </c>
      <c r="E44" s="1" t="s">
        <v>9</v>
      </c>
      <c r="F44" s="1">
        <v>3.705</v>
      </c>
      <c r="G44" s="1"/>
      <c r="H44" s="18">
        <f t="shared" si="0"/>
        <v>0</v>
      </c>
    </row>
    <row r="45" spans="1:8" ht="30">
      <c r="A45" s="12" t="s">
        <v>489</v>
      </c>
      <c r="B45" s="5" t="s">
        <v>125</v>
      </c>
      <c r="C45" s="12"/>
      <c r="D45" s="8" t="s">
        <v>220</v>
      </c>
      <c r="E45" s="1" t="s">
        <v>9</v>
      </c>
      <c r="F45" s="1">
        <v>3.705</v>
      </c>
      <c r="G45" s="1"/>
      <c r="H45" s="18">
        <f t="shared" si="0"/>
        <v>0</v>
      </c>
    </row>
    <row r="46" spans="1:8" ht="30">
      <c r="A46" s="12" t="s">
        <v>490</v>
      </c>
      <c r="B46" s="5" t="s">
        <v>127</v>
      </c>
      <c r="C46" s="12"/>
      <c r="D46" s="8" t="s">
        <v>221</v>
      </c>
      <c r="E46" s="1" t="s">
        <v>9</v>
      </c>
      <c r="F46" s="1">
        <v>3.705</v>
      </c>
      <c r="G46" s="1"/>
      <c r="H46" s="18">
        <f t="shared" si="0"/>
        <v>0</v>
      </c>
    </row>
    <row r="47" spans="1:8" ht="60">
      <c r="A47" s="12" t="s">
        <v>491</v>
      </c>
      <c r="B47" s="5" t="s">
        <v>129</v>
      </c>
      <c r="C47" s="12"/>
      <c r="D47" s="8" t="s">
        <v>229</v>
      </c>
      <c r="E47" s="1" t="s">
        <v>9</v>
      </c>
      <c r="F47" s="1">
        <v>3.705</v>
      </c>
      <c r="G47" s="1"/>
      <c r="H47" s="18">
        <f t="shared" si="0"/>
        <v>0</v>
      </c>
    </row>
    <row r="48" spans="1:8" ht="30">
      <c r="A48" s="12" t="s">
        <v>492</v>
      </c>
      <c r="B48" s="5" t="s">
        <v>61</v>
      </c>
      <c r="C48" s="12"/>
      <c r="D48" s="8" t="s">
        <v>131</v>
      </c>
      <c r="E48" s="1" t="s">
        <v>9</v>
      </c>
      <c r="F48" s="1">
        <v>3.705</v>
      </c>
      <c r="G48" s="1"/>
      <c r="H48" s="18">
        <f t="shared" si="0"/>
        <v>0</v>
      </c>
    </row>
    <row r="49" spans="1:8" ht="45">
      <c r="A49" s="12" t="s">
        <v>493</v>
      </c>
      <c r="B49" s="5" t="s">
        <v>150</v>
      </c>
      <c r="C49" s="12"/>
      <c r="D49" s="8" t="s">
        <v>151</v>
      </c>
      <c r="E49" s="1" t="s">
        <v>9</v>
      </c>
      <c r="F49" s="1">
        <v>3.705</v>
      </c>
      <c r="G49" s="1"/>
      <c r="H49" s="18">
        <f t="shared" si="0"/>
        <v>0</v>
      </c>
    </row>
    <row r="50" spans="1:8" ht="45">
      <c r="A50" s="12" t="s">
        <v>494</v>
      </c>
      <c r="B50" s="5" t="s">
        <v>140</v>
      </c>
      <c r="C50" s="12"/>
      <c r="D50" s="8" t="s">
        <v>141</v>
      </c>
      <c r="E50" s="1" t="s">
        <v>9</v>
      </c>
      <c r="F50" s="1">
        <v>3.705</v>
      </c>
      <c r="G50" s="1"/>
      <c r="H50" s="18">
        <f t="shared" si="0"/>
        <v>0</v>
      </c>
    </row>
    <row r="51" spans="1:8" ht="15">
      <c r="A51" s="12"/>
      <c r="B51" s="5"/>
      <c r="C51" s="12"/>
      <c r="D51" s="8" t="s">
        <v>557</v>
      </c>
      <c r="E51" s="1"/>
      <c r="F51" s="1"/>
      <c r="G51" s="1"/>
      <c r="H51" s="18">
        <f>SUM(H4:H50)</f>
        <v>0</v>
      </c>
    </row>
    <row r="52" spans="1:8" ht="45">
      <c r="A52" s="11" t="s">
        <v>411</v>
      </c>
      <c r="B52" s="6" t="s">
        <v>400</v>
      </c>
      <c r="C52" s="12"/>
      <c r="D52" s="9" t="s">
        <v>410</v>
      </c>
      <c r="E52" s="1"/>
      <c r="F52" s="1"/>
      <c r="G52" s="1"/>
      <c r="H52" s="18"/>
    </row>
    <row r="53" spans="1:8" ht="30">
      <c r="A53" s="12" t="s">
        <v>495</v>
      </c>
      <c r="B53" s="5" t="s">
        <v>230</v>
      </c>
      <c r="C53" s="12"/>
      <c r="D53" s="8" t="s">
        <v>231</v>
      </c>
      <c r="E53" s="1" t="s">
        <v>20</v>
      </c>
      <c r="F53" s="1">
        <v>7</v>
      </c>
      <c r="G53" s="1"/>
      <c r="H53" s="18">
        <f>ROUND(F53*G53,2)</f>
        <v>0</v>
      </c>
    </row>
    <row r="54" spans="1:8" ht="30">
      <c r="A54" s="12" t="s">
        <v>496</v>
      </c>
      <c r="B54" s="5" t="s">
        <v>232</v>
      </c>
      <c r="C54" s="12"/>
      <c r="D54" s="8" t="s">
        <v>233</v>
      </c>
      <c r="E54" s="1" t="s">
        <v>25</v>
      </c>
      <c r="F54" s="1">
        <v>4</v>
      </c>
      <c r="G54" s="1"/>
      <c r="H54" s="18">
        <f>ROUND(F54*G54,2)</f>
        <v>0</v>
      </c>
    </row>
    <row r="55" spans="1:8" ht="30">
      <c r="A55" s="12" t="s">
        <v>497</v>
      </c>
      <c r="B55" s="5" t="s">
        <v>234</v>
      </c>
      <c r="C55" s="12"/>
      <c r="D55" s="8" t="s">
        <v>235</v>
      </c>
      <c r="E55" s="1" t="s">
        <v>25</v>
      </c>
      <c r="F55" s="1">
        <v>4</v>
      </c>
      <c r="G55" s="1"/>
      <c r="H55" s="18">
        <f>ROUND(F55*G55,2)</f>
        <v>0</v>
      </c>
    </row>
    <row r="56" spans="1:8" ht="30">
      <c r="A56" s="12" t="s">
        <v>498</v>
      </c>
      <c r="B56" s="5" t="s">
        <v>236</v>
      </c>
      <c r="C56" s="12"/>
      <c r="D56" s="8" t="s">
        <v>237</v>
      </c>
      <c r="E56" s="1" t="s">
        <v>25</v>
      </c>
      <c r="F56" s="1">
        <v>1</v>
      </c>
      <c r="G56" s="1"/>
      <c r="H56" s="18">
        <f>ROUND(F56*G56,2)</f>
        <v>0</v>
      </c>
    </row>
    <row r="57" spans="1:8" ht="30">
      <c r="A57" s="12" t="s">
        <v>467</v>
      </c>
      <c r="B57" s="5" t="s">
        <v>238</v>
      </c>
      <c r="C57" s="12"/>
      <c r="D57" s="8" t="s">
        <v>239</v>
      </c>
      <c r="E57" s="1" t="s">
        <v>20</v>
      </c>
      <c r="F57" s="1">
        <v>8</v>
      </c>
      <c r="G57" s="1"/>
      <c r="H57" s="18">
        <f>ROUND(F57*G57,2)</f>
        <v>0</v>
      </c>
    </row>
    <row r="58" spans="1:8" ht="15">
      <c r="A58" s="12"/>
      <c r="B58" s="5"/>
      <c r="C58" s="12"/>
      <c r="D58" s="8" t="s">
        <v>557</v>
      </c>
      <c r="E58" s="1"/>
      <c r="F58" s="1"/>
      <c r="G58" s="1"/>
      <c r="H58" s="18">
        <f>SUM(H53:H57)</f>
        <v>0</v>
      </c>
    </row>
    <row r="59" spans="1:8" ht="15">
      <c r="A59" s="11" t="s">
        <v>412</v>
      </c>
      <c r="B59" s="6" t="s">
        <v>404</v>
      </c>
      <c r="C59" s="11"/>
      <c r="D59" s="9" t="s">
        <v>403</v>
      </c>
      <c r="E59" s="1"/>
      <c r="F59" s="1"/>
      <c r="G59" s="1"/>
      <c r="H59" s="18"/>
    </row>
    <row r="60" spans="1:8" ht="45">
      <c r="A60" s="12" t="s">
        <v>468</v>
      </c>
      <c r="B60" s="5" t="s">
        <v>173</v>
      </c>
      <c r="C60" s="12"/>
      <c r="D60" s="8" t="s">
        <v>174</v>
      </c>
      <c r="E60" s="1" t="s">
        <v>9</v>
      </c>
      <c r="F60" s="1">
        <v>1.68</v>
      </c>
      <c r="G60" s="1"/>
      <c r="H60" s="18">
        <f aca="true" t="shared" si="1" ref="H60:H75">ROUND(F60*G60,2)</f>
        <v>0</v>
      </c>
    </row>
    <row r="61" spans="1:8" ht="45">
      <c r="A61" s="12" t="s">
        <v>469</v>
      </c>
      <c r="B61" s="5" t="s">
        <v>175</v>
      </c>
      <c r="C61" s="12"/>
      <c r="D61" s="8" t="s">
        <v>176</v>
      </c>
      <c r="E61" s="1" t="s">
        <v>25</v>
      </c>
      <c r="F61" s="1">
        <v>3</v>
      </c>
      <c r="G61" s="1"/>
      <c r="H61" s="18">
        <f t="shared" si="1"/>
        <v>0</v>
      </c>
    </row>
    <row r="62" spans="1:8" ht="30">
      <c r="A62" s="12" t="s">
        <v>470</v>
      </c>
      <c r="B62" s="5" t="s">
        <v>177</v>
      </c>
      <c r="C62" s="12"/>
      <c r="D62" s="8" t="s">
        <v>178</v>
      </c>
      <c r="E62" s="1" t="s">
        <v>179</v>
      </c>
      <c r="F62" s="1">
        <v>3</v>
      </c>
      <c r="G62" s="1"/>
      <c r="H62" s="18">
        <f t="shared" si="1"/>
        <v>0</v>
      </c>
    </row>
    <row r="63" spans="1:8" ht="30">
      <c r="A63" s="12" t="s">
        <v>471</v>
      </c>
      <c r="B63" s="5" t="s">
        <v>180</v>
      </c>
      <c r="C63" s="12"/>
      <c r="D63" s="8" t="s">
        <v>181</v>
      </c>
      <c r="E63" s="1" t="s">
        <v>25</v>
      </c>
      <c r="F63" s="1">
        <v>3</v>
      </c>
      <c r="G63" s="1"/>
      <c r="H63" s="18">
        <f t="shared" si="1"/>
        <v>0</v>
      </c>
    </row>
    <row r="64" spans="1:8" ht="60">
      <c r="A64" s="12" t="s">
        <v>472</v>
      </c>
      <c r="B64" s="5" t="s">
        <v>182</v>
      </c>
      <c r="C64" s="12"/>
      <c r="D64" s="8" t="s">
        <v>183</v>
      </c>
      <c r="E64" s="1" t="s">
        <v>20</v>
      </c>
      <c r="F64" s="1">
        <v>37.5</v>
      </c>
      <c r="G64" s="1"/>
      <c r="H64" s="18">
        <f t="shared" si="1"/>
        <v>0</v>
      </c>
    </row>
    <row r="65" spans="1:8" ht="30">
      <c r="A65" s="12" t="s">
        <v>473</v>
      </c>
      <c r="B65" s="5" t="s">
        <v>184</v>
      </c>
      <c r="C65" s="12"/>
      <c r="D65" s="8" t="s">
        <v>185</v>
      </c>
      <c r="E65" s="1" t="s">
        <v>20</v>
      </c>
      <c r="F65" s="1">
        <v>37.5</v>
      </c>
      <c r="G65" s="1"/>
      <c r="H65" s="18">
        <f t="shared" si="1"/>
        <v>0</v>
      </c>
    </row>
    <row r="66" spans="1:8" ht="45">
      <c r="A66" s="12" t="s">
        <v>474</v>
      </c>
      <c r="B66" s="5" t="s">
        <v>186</v>
      </c>
      <c r="C66" s="12"/>
      <c r="D66" s="8" t="s">
        <v>187</v>
      </c>
      <c r="E66" s="1" t="s">
        <v>20</v>
      </c>
      <c r="F66" s="1">
        <v>37.5</v>
      </c>
      <c r="G66" s="1"/>
      <c r="H66" s="18">
        <f t="shared" si="1"/>
        <v>0</v>
      </c>
    </row>
    <row r="67" spans="1:8" ht="75">
      <c r="A67" s="12" t="s">
        <v>475</v>
      </c>
      <c r="B67" s="5" t="s">
        <v>168</v>
      </c>
      <c r="C67" s="12"/>
      <c r="D67" s="8" t="s">
        <v>240</v>
      </c>
      <c r="E67" s="1" t="s">
        <v>170</v>
      </c>
      <c r="F67" s="1">
        <v>3</v>
      </c>
      <c r="G67" s="1"/>
      <c r="H67" s="18">
        <f t="shared" si="1"/>
        <v>0</v>
      </c>
    </row>
    <row r="68" spans="1:8" ht="30">
      <c r="A68" s="12" t="s">
        <v>476</v>
      </c>
      <c r="B68" s="5" t="s">
        <v>189</v>
      </c>
      <c r="C68" s="12"/>
      <c r="D68" s="8" t="s">
        <v>190</v>
      </c>
      <c r="E68" s="1" t="s">
        <v>20</v>
      </c>
      <c r="F68" s="1">
        <v>37.5</v>
      </c>
      <c r="G68" s="1"/>
      <c r="H68" s="18">
        <f t="shared" si="1"/>
        <v>0</v>
      </c>
    </row>
    <row r="69" spans="1:8" ht="30">
      <c r="A69" s="12" t="s">
        <v>477</v>
      </c>
      <c r="B69" s="5" t="s">
        <v>81</v>
      </c>
      <c r="C69" s="12"/>
      <c r="D69" s="8" t="s">
        <v>191</v>
      </c>
      <c r="E69" s="1" t="s">
        <v>20</v>
      </c>
      <c r="F69" s="1">
        <v>37.5</v>
      </c>
      <c r="G69" s="1"/>
      <c r="H69" s="18">
        <f t="shared" si="1"/>
        <v>0</v>
      </c>
    </row>
    <row r="70" spans="1:8" ht="30">
      <c r="A70" s="12" t="s">
        <v>478</v>
      </c>
      <c r="B70" s="5" t="s">
        <v>45</v>
      </c>
      <c r="C70" s="12"/>
      <c r="D70" s="8" t="s">
        <v>161</v>
      </c>
      <c r="E70" s="1" t="s">
        <v>9</v>
      </c>
      <c r="F70" s="1">
        <v>7.5</v>
      </c>
      <c r="G70" s="1"/>
      <c r="H70" s="18">
        <f t="shared" si="1"/>
        <v>0</v>
      </c>
    </row>
    <row r="71" spans="1:8" ht="60">
      <c r="A71" s="12" t="s">
        <v>479</v>
      </c>
      <c r="B71" s="5" t="s">
        <v>47</v>
      </c>
      <c r="C71" s="12"/>
      <c r="D71" s="8" t="s">
        <v>48</v>
      </c>
      <c r="E71" s="1" t="s">
        <v>9</v>
      </c>
      <c r="F71" s="1">
        <v>13.125</v>
      </c>
      <c r="G71" s="1"/>
      <c r="H71" s="18">
        <f t="shared" si="1"/>
        <v>0</v>
      </c>
    </row>
    <row r="72" spans="1:8" ht="30">
      <c r="A72" s="12" t="s">
        <v>463</v>
      </c>
      <c r="B72" s="5" t="s">
        <v>192</v>
      </c>
      <c r="C72" s="12"/>
      <c r="D72" s="8" t="s">
        <v>193</v>
      </c>
      <c r="E72" s="1" t="s">
        <v>20</v>
      </c>
      <c r="F72" s="1">
        <v>37.5</v>
      </c>
      <c r="G72" s="1"/>
      <c r="H72" s="18">
        <f t="shared" si="1"/>
        <v>0</v>
      </c>
    </row>
    <row r="73" spans="1:8" ht="60">
      <c r="A73" s="12" t="s">
        <v>464</v>
      </c>
      <c r="B73" s="5" t="s">
        <v>194</v>
      </c>
      <c r="C73" s="12"/>
      <c r="D73" s="8" t="s">
        <v>195</v>
      </c>
      <c r="E73" s="1" t="s">
        <v>20</v>
      </c>
      <c r="F73" s="1">
        <v>37.5</v>
      </c>
      <c r="G73" s="1"/>
      <c r="H73" s="18">
        <f t="shared" si="1"/>
        <v>0</v>
      </c>
    </row>
    <row r="74" spans="1:8" ht="30">
      <c r="A74" s="12" t="s">
        <v>465</v>
      </c>
      <c r="B74" s="5" t="s">
        <v>196</v>
      </c>
      <c r="C74" s="12"/>
      <c r="D74" s="8" t="s">
        <v>197</v>
      </c>
      <c r="E74" s="1" t="s">
        <v>20</v>
      </c>
      <c r="F74" s="1">
        <v>0.188</v>
      </c>
      <c r="G74" s="1"/>
      <c r="H74" s="18">
        <f t="shared" si="1"/>
        <v>0</v>
      </c>
    </row>
    <row r="75" spans="1:8" ht="30">
      <c r="A75" s="12" t="s">
        <v>466</v>
      </c>
      <c r="B75" s="5" t="s">
        <v>168</v>
      </c>
      <c r="C75" s="12"/>
      <c r="D75" s="8" t="s">
        <v>198</v>
      </c>
      <c r="E75" s="1" t="s">
        <v>170</v>
      </c>
      <c r="F75" s="1">
        <v>3</v>
      </c>
      <c r="G75" s="1"/>
      <c r="H75" s="18">
        <f t="shared" si="1"/>
        <v>0</v>
      </c>
    </row>
    <row r="76" spans="1:8" ht="15">
      <c r="A76" s="12"/>
      <c r="B76" s="5"/>
      <c r="C76" s="12"/>
      <c r="D76" s="8" t="s">
        <v>557</v>
      </c>
      <c r="E76" s="1"/>
      <c r="F76" s="1"/>
      <c r="G76" s="1"/>
      <c r="H76" s="18">
        <f>SUM(H60:H75)</f>
        <v>0</v>
      </c>
    </row>
    <row r="77" spans="1:8" ht="15">
      <c r="A77" s="11" t="s">
        <v>414</v>
      </c>
      <c r="B77" s="6" t="s">
        <v>400</v>
      </c>
      <c r="C77" s="11"/>
      <c r="D77" s="9" t="s">
        <v>413</v>
      </c>
      <c r="E77" s="1"/>
      <c r="F77" s="1"/>
      <c r="G77" s="1"/>
      <c r="H77" s="18"/>
    </row>
    <row r="78" spans="1:8" ht="45">
      <c r="A78" s="12" t="s">
        <v>499</v>
      </c>
      <c r="B78" s="5" t="s">
        <v>241</v>
      </c>
      <c r="C78" s="12"/>
      <c r="D78" s="8" t="s">
        <v>242</v>
      </c>
      <c r="E78" s="1" t="s">
        <v>9</v>
      </c>
      <c r="F78" s="1">
        <v>54.189</v>
      </c>
      <c r="G78" s="1"/>
      <c r="H78" s="18">
        <f aca="true" t="shared" si="2" ref="H78:H84">ROUND(F78*G78,2)</f>
        <v>0</v>
      </c>
    </row>
    <row r="79" spans="1:8" ht="45">
      <c r="A79" s="12" t="s">
        <v>500</v>
      </c>
      <c r="B79" s="5" t="s">
        <v>101</v>
      </c>
      <c r="C79" s="12"/>
      <c r="D79" s="8" t="s">
        <v>243</v>
      </c>
      <c r="E79" s="1" t="s">
        <v>9</v>
      </c>
      <c r="F79" s="1">
        <v>35.639</v>
      </c>
      <c r="G79" s="1"/>
      <c r="H79" s="18">
        <f t="shared" si="2"/>
        <v>0</v>
      </c>
    </row>
    <row r="80" spans="1:8" ht="30">
      <c r="A80" s="12" t="s">
        <v>501</v>
      </c>
      <c r="B80" s="5" t="s">
        <v>45</v>
      </c>
      <c r="C80" s="12"/>
      <c r="D80" s="8" t="s">
        <v>161</v>
      </c>
      <c r="E80" s="1" t="s">
        <v>9</v>
      </c>
      <c r="F80" s="1">
        <v>18.82</v>
      </c>
      <c r="G80" s="1"/>
      <c r="H80" s="18">
        <f t="shared" si="2"/>
        <v>0</v>
      </c>
    </row>
    <row r="81" spans="1:8" ht="60">
      <c r="A81" s="12" t="s">
        <v>502</v>
      </c>
      <c r="B81" s="5" t="s">
        <v>47</v>
      </c>
      <c r="C81" s="12"/>
      <c r="D81" s="8" t="s">
        <v>48</v>
      </c>
      <c r="E81" s="1" t="s">
        <v>9</v>
      </c>
      <c r="F81" s="1">
        <v>54.189</v>
      </c>
      <c r="G81" s="1"/>
      <c r="H81" s="18">
        <f t="shared" si="2"/>
        <v>0</v>
      </c>
    </row>
    <row r="82" spans="1:8" ht="45">
      <c r="A82" s="12" t="s">
        <v>503</v>
      </c>
      <c r="B82" s="5" t="s">
        <v>244</v>
      </c>
      <c r="C82" s="12"/>
      <c r="D82" s="8" t="s">
        <v>245</v>
      </c>
      <c r="E82" s="1" t="s">
        <v>9</v>
      </c>
      <c r="F82" s="1">
        <v>38.64</v>
      </c>
      <c r="G82" s="1"/>
      <c r="H82" s="18">
        <f t="shared" si="2"/>
        <v>0</v>
      </c>
    </row>
    <row r="83" spans="1:8" ht="30">
      <c r="A83" s="12" t="s">
        <v>504</v>
      </c>
      <c r="B83" s="5" t="s">
        <v>168</v>
      </c>
      <c r="C83" s="12"/>
      <c r="D83" s="8" t="s">
        <v>246</v>
      </c>
      <c r="E83" s="1" t="s">
        <v>170</v>
      </c>
      <c r="F83" s="1">
        <v>1</v>
      </c>
      <c r="G83" s="1"/>
      <c r="H83" s="18">
        <f t="shared" si="2"/>
        <v>0</v>
      </c>
    </row>
    <row r="84" spans="1:8" ht="30">
      <c r="A84" s="12" t="s">
        <v>505</v>
      </c>
      <c r="B84" s="5" t="s">
        <v>247</v>
      </c>
      <c r="C84" s="12"/>
      <c r="D84" s="8" t="s">
        <v>248</v>
      </c>
      <c r="E84" s="1" t="s">
        <v>9</v>
      </c>
      <c r="F84" s="1">
        <v>9.966</v>
      </c>
      <c r="G84" s="1"/>
      <c r="H84" s="18">
        <f t="shared" si="2"/>
        <v>0</v>
      </c>
    </row>
    <row r="85" spans="1:8" ht="15">
      <c r="A85" s="12"/>
      <c r="B85" s="5"/>
      <c r="C85" s="12"/>
      <c r="D85" s="8" t="s">
        <v>557</v>
      </c>
      <c r="E85" s="1"/>
      <c r="F85" s="1"/>
      <c r="G85" s="1"/>
      <c r="H85" s="18">
        <f>SUM(H78:H84)</f>
        <v>0</v>
      </c>
    </row>
    <row r="86" spans="1:8" ht="15">
      <c r="A86" s="11" t="s">
        <v>415</v>
      </c>
      <c r="B86" s="6" t="s">
        <v>406</v>
      </c>
      <c r="C86" s="11"/>
      <c r="D86" s="9" t="s">
        <v>405</v>
      </c>
      <c r="E86" s="1"/>
      <c r="F86" s="1"/>
      <c r="G86" s="1"/>
      <c r="H86" s="18"/>
    </row>
    <row r="87" spans="1:8" ht="45">
      <c r="A87" s="12" t="s">
        <v>506</v>
      </c>
      <c r="B87" s="5" t="s">
        <v>199</v>
      </c>
      <c r="C87" s="12"/>
      <c r="D87" s="8" t="s">
        <v>200</v>
      </c>
      <c r="E87" s="1" t="s">
        <v>31</v>
      </c>
      <c r="F87" s="1">
        <v>2.8</v>
      </c>
      <c r="G87" s="1"/>
      <c r="H87" s="18">
        <f>ROUND(F87*G87,2)</f>
        <v>0</v>
      </c>
    </row>
    <row r="88" spans="1:8" ht="45">
      <c r="A88" s="12" t="s">
        <v>507</v>
      </c>
      <c r="B88" s="5" t="s">
        <v>201</v>
      </c>
      <c r="C88" s="12"/>
      <c r="D88" s="8" t="s">
        <v>202</v>
      </c>
      <c r="E88" s="1" t="s">
        <v>31</v>
      </c>
      <c r="F88" s="1">
        <v>2.8</v>
      </c>
      <c r="G88" s="1"/>
      <c r="H88" s="18">
        <f>ROUND(F88*G88,2)</f>
        <v>0</v>
      </c>
    </row>
    <row r="89" spans="1:8" ht="15">
      <c r="A89" s="3"/>
      <c r="B89" s="3"/>
      <c r="C89" s="3"/>
      <c r="D89" s="8" t="s">
        <v>557</v>
      </c>
      <c r="E89" s="1"/>
      <c r="F89" s="1"/>
      <c r="G89" s="1"/>
      <c r="H89" s="18">
        <f>SUM(H87:H88)</f>
        <v>0</v>
      </c>
    </row>
    <row r="90" spans="1:8" ht="15">
      <c r="A90" s="3"/>
      <c r="B90" s="3"/>
      <c r="C90" s="3"/>
      <c r="D90" s="8" t="s">
        <v>556</v>
      </c>
      <c r="E90" s="1"/>
      <c r="F90" s="1"/>
      <c r="G90" s="1"/>
      <c r="H90" s="18">
        <f>H51+H58+H76+H85+H89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">
      <selection activeCell="H4" sqref="H4:H47"/>
    </sheetView>
  </sheetViews>
  <sheetFormatPr defaultColWidth="9.140625" defaultRowHeight="15"/>
  <cols>
    <col min="1" max="1" width="4.7109375" style="13" customWidth="1"/>
    <col min="2" max="2" width="19.28125" style="7" customWidth="1"/>
    <col min="3" max="3" width="10.7109375" style="7" hidden="1" customWidth="1"/>
    <col min="4" max="4" width="40.7109375" style="7" customWidth="1"/>
    <col min="5" max="7" width="10.7109375" style="0" customWidth="1"/>
    <col min="8" max="8" width="13.7109375" style="19" customWidth="1"/>
  </cols>
  <sheetData>
    <row r="1" spans="1:8" ht="30">
      <c r="A1" s="14" t="s">
        <v>0</v>
      </c>
      <c r="B1" s="15" t="s">
        <v>1</v>
      </c>
      <c r="C1" s="15" t="s">
        <v>407</v>
      </c>
      <c r="D1" s="15" t="s">
        <v>2</v>
      </c>
      <c r="E1" s="14" t="s">
        <v>3</v>
      </c>
      <c r="F1" s="14" t="s">
        <v>4</v>
      </c>
      <c r="G1" s="14" t="s">
        <v>5</v>
      </c>
      <c r="H1" s="21" t="s">
        <v>6</v>
      </c>
    </row>
    <row r="2" spans="1:8" ht="60">
      <c r="A2" s="14"/>
      <c r="B2" s="16" t="s">
        <v>571</v>
      </c>
      <c r="C2" s="16"/>
      <c r="D2" s="16" t="s">
        <v>572</v>
      </c>
      <c r="E2" s="14"/>
      <c r="F2" s="14"/>
      <c r="G2" s="14"/>
      <c r="H2" s="21"/>
    </row>
    <row r="3" spans="1:8" ht="15">
      <c r="A3" s="11" t="s">
        <v>416</v>
      </c>
      <c r="B3" s="6" t="s">
        <v>409</v>
      </c>
      <c r="C3" s="6"/>
      <c r="D3" s="6" t="s">
        <v>417</v>
      </c>
      <c r="E3" s="2"/>
      <c r="F3" s="2"/>
      <c r="G3" s="2"/>
      <c r="H3" s="22"/>
    </row>
    <row r="4" spans="1:8" ht="30">
      <c r="A4" s="12" t="s">
        <v>424</v>
      </c>
      <c r="B4" s="5" t="s">
        <v>69</v>
      </c>
      <c r="C4" s="5"/>
      <c r="D4" s="5" t="s">
        <v>249</v>
      </c>
      <c r="E4" s="1" t="s">
        <v>25</v>
      </c>
      <c r="F4" s="1">
        <v>24</v>
      </c>
      <c r="G4" s="1"/>
      <c r="H4" s="18">
        <f>ROUND(F4*G4,2)</f>
        <v>0</v>
      </c>
    </row>
    <row r="5" spans="1:8" ht="30">
      <c r="A5" s="12" t="s">
        <v>425</v>
      </c>
      <c r="B5" s="5" t="s">
        <v>250</v>
      </c>
      <c r="C5" s="5"/>
      <c r="D5" s="5" t="s">
        <v>251</v>
      </c>
      <c r="E5" s="1" t="s">
        <v>20</v>
      </c>
      <c r="F5" s="1">
        <v>37.8</v>
      </c>
      <c r="G5" s="1"/>
      <c r="H5" s="18">
        <f aca="true" t="shared" si="0" ref="H5:H19">ROUND(F5*G5,2)</f>
        <v>0</v>
      </c>
    </row>
    <row r="6" spans="1:8" ht="45">
      <c r="A6" s="12" t="s">
        <v>426</v>
      </c>
      <c r="B6" s="5" t="s">
        <v>252</v>
      </c>
      <c r="C6" s="5"/>
      <c r="D6" s="5" t="s">
        <v>253</v>
      </c>
      <c r="E6" s="1" t="s">
        <v>31</v>
      </c>
      <c r="F6" s="1">
        <v>0.663</v>
      </c>
      <c r="G6" s="1"/>
      <c r="H6" s="18">
        <f t="shared" si="0"/>
        <v>0</v>
      </c>
    </row>
    <row r="7" spans="1:8" ht="60">
      <c r="A7" s="12" t="s">
        <v>427</v>
      </c>
      <c r="B7" s="5" t="s">
        <v>73</v>
      </c>
      <c r="C7" s="5"/>
      <c r="D7" s="5" t="s">
        <v>74</v>
      </c>
      <c r="E7" s="1" t="s">
        <v>20</v>
      </c>
      <c r="F7" s="1">
        <v>46.2</v>
      </c>
      <c r="G7" s="1"/>
      <c r="H7" s="18">
        <f t="shared" si="0"/>
        <v>0</v>
      </c>
    </row>
    <row r="8" spans="1:8" ht="30">
      <c r="A8" s="12" t="s">
        <v>428</v>
      </c>
      <c r="B8" s="5" t="s">
        <v>75</v>
      </c>
      <c r="C8" s="5"/>
      <c r="D8" s="5" t="s">
        <v>76</v>
      </c>
      <c r="E8" s="1" t="s">
        <v>20</v>
      </c>
      <c r="F8" s="1">
        <v>46.2</v>
      </c>
      <c r="G8" s="1"/>
      <c r="H8" s="18">
        <f t="shared" si="0"/>
        <v>0</v>
      </c>
    </row>
    <row r="9" spans="1:8" ht="30">
      <c r="A9" s="12" t="s">
        <v>429</v>
      </c>
      <c r="B9" s="5" t="s">
        <v>77</v>
      </c>
      <c r="C9" s="5"/>
      <c r="D9" s="5" t="s">
        <v>78</v>
      </c>
      <c r="E9" s="1" t="s">
        <v>9</v>
      </c>
      <c r="F9" s="1">
        <v>4.62</v>
      </c>
      <c r="G9" s="1"/>
      <c r="H9" s="18">
        <f t="shared" si="0"/>
        <v>0</v>
      </c>
    </row>
    <row r="10" spans="1:8" ht="30">
      <c r="A10" s="12" t="s">
        <v>430</v>
      </c>
      <c r="B10" s="5" t="s">
        <v>79</v>
      </c>
      <c r="C10" s="5"/>
      <c r="D10" s="5" t="s">
        <v>80</v>
      </c>
      <c r="E10" s="1" t="s">
        <v>9</v>
      </c>
      <c r="F10" s="1">
        <v>4.62</v>
      </c>
      <c r="G10" s="1"/>
      <c r="H10" s="18">
        <f t="shared" si="0"/>
        <v>0</v>
      </c>
    </row>
    <row r="11" spans="1:8" ht="45">
      <c r="A11" s="12" t="s">
        <v>431</v>
      </c>
      <c r="B11" s="5" t="s">
        <v>81</v>
      </c>
      <c r="C11" s="5"/>
      <c r="D11" s="5" t="s">
        <v>82</v>
      </c>
      <c r="E11" s="1" t="s">
        <v>20</v>
      </c>
      <c r="F11" s="1">
        <v>23.1</v>
      </c>
      <c r="G11" s="1"/>
      <c r="H11" s="18">
        <f t="shared" si="0"/>
        <v>0</v>
      </c>
    </row>
    <row r="12" spans="1:8" ht="60">
      <c r="A12" s="12" t="s">
        <v>432</v>
      </c>
      <c r="B12" s="5" t="s">
        <v>83</v>
      </c>
      <c r="C12" s="5"/>
      <c r="D12" s="5" t="s">
        <v>84</v>
      </c>
      <c r="E12" s="1" t="s">
        <v>31</v>
      </c>
      <c r="F12" s="1">
        <v>2.978</v>
      </c>
      <c r="G12" s="1"/>
      <c r="H12" s="18">
        <f t="shared" si="0"/>
        <v>0</v>
      </c>
    </row>
    <row r="13" spans="1:8" ht="30">
      <c r="A13" s="12" t="s">
        <v>433</v>
      </c>
      <c r="B13" s="5" t="s">
        <v>254</v>
      </c>
      <c r="C13" s="5"/>
      <c r="D13" s="5" t="s">
        <v>255</v>
      </c>
      <c r="E13" s="1" t="s">
        <v>9</v>
      </c>
      <c r="F13" s="1">
        <v>10.397</v>
      </c>
      <c r="G13" s="1"/>
      <c r="H13" s="18">
        <f t="shared" si="0"/>
        <v>0</v>
      </c>
    </row>
    <row r="14" spans="1:8" ht="30">
      <c r="A14" s="12" t="s">
        <v>434</v>
      </c>
      <c r="B14" s="5" t="s">
        <v>256</v>
      </c>
      <c r="C14" s="5"/>
      <c r="D14" s="5" t="s">
        <v>257</v>
      </c>
      <c r="E14" s="1" t="s">
        <v>20</v>
      </c>
      <c r="F14" s="1">
        <v>33.15</v>
      </c>
      <c r="G14" s="1"/>
      <c r="H14" s="18">
        <f t="shared" si="0"/>
        <v>0</v>
      </c>
    </row>
    <row r="15" spans="1:8" ht="45">
      <c r="A15" s="12" t="s">
        <v>435</v>
      </c>
      <c r="B15" s="5" t="s">
        <v>258</v>
      </c>
      <c r="C15" s="5"/>
      <c r="D15" s="5" t="s">
        <v>259</v>
      </c>
      <c r="E15" s="1" t="s">
        <v>9</v>
      </c>
      <c r="F15" s="1">
        <v>20.115</v>
      </c>
      <c r="G15" s="1"/>
      <c r="H15" s="18">
        <f t="shared" si="0"/>
        <v>0</v>
      </c>
    </row>
    <row r="16" spans="1:8" ht="45">
      <c r="A16" s="12" t="s">
        <v>436</v>
      </c>
      <c r="B16" s="5" t="s">
        <v>260</v>
      </c>
      <c r="C16" s="5"/>
      <c r="D16" s="5" t="s">
        <v>261</v>
      </c>
      <c r="E16" s="1" t="s">
        <v>25</v>
      </c>
      <c r="F16" s="1">
        <v>9</v>
      </c>
      <c r="G16" s="1"/>
      <c r="H16" s="18">
        <f t="shared" si="0"/>
        <v>0</v>
      </c>
    </row>
    <row r="17" spans="1:8" ht="60">
      <c r="A17" s="12" t="s">
        <v>437</v>
      </c>
      <c r="B17" s="5" t="s">
        <v>262</v>
      </c>
      <c r="C17" s="5"/>
      <c r="D17" s="5" t="s">
        <v>263</v>
      </c>
      <c r="E17" s="1" t="s">
        <v>9</v>
      </c>
      <c r="F17" s="1">
        <v>17.46</v>
      </c>
      <c r="G17" s="1"/>
      <c r="H17" s="18">
        <f t="shared" si="0"/>
        <v>0</v>
      </c>
    </row>
    <row r="18" spans="1:8" ht="45">
      <c r="A18" s="12" t="s">
        <v>438</v>
      </c>
      <c r="B18" s="5" t="s">
        <v>264</v>
      </c>
      <c r="C18" s="5"/>
      <c r="D18" s="5" t="s">
        <v>265</v>
      </c>
      <c r="E18" s="1" t="s">
        <v>20</v>
      </c>
      <c r="F18" s="1">
        <v>33.15</v>
      </c>
      <c r="G18" s="1"/>
      <c r="H18" s="18">
        <f t="shared" si="0"/>
        <v>0</v>
      </c>
    </row>
    <row r="19" spans="1:8" ht="30">
      <c r="A19" s="12" t="s">
        <v>439</v>
      </c>
      <c r="B19" s="5" t="s">
        <v>43</v>
      </c>
      <c r="C19" s="5"/>
      <c r="D19" s="5" t="s">
        <v>266</v>
      </c>
      <c r="E19" s="1" t="s">
        <v>9</v>
      </c>
      <c r="F19" s="1">
        <v>2.05</v>
      </c>
      <c r="G19" s="1"/>
      <c r="H19" s="18">
        <f t="shared" si="0"/>
        <v>0</v>
      </c>
    </row>
    <row r="20" spans="1:8" ht="15">
      <c r="A20" s="12"/>
      <c r="B20" s="5"/>
      <c r="C20" s="5"/>
      <c r="D20" s="20" t="s">
        <v>557</v>
      </c>
      <c r="E20" s="1"/>
      <c r="F20" s="1"/>
      <c r="G20" s="1"/>
      <c r="H20" s="18">
        <f>SUM(H4:H19)</f>
        <v>0</v>
      </c>
    </row>
    <row r="21" spans="1:8" ht="30">
      <c r="A21" s="11" t="s">
        <v>411</v>
      </c>
      <c r="B21" s="6" t="s">
        <v>419</v>
      </c>
      <c r="C21" s="6"/>
      <c r="D21" s="6" t="s">
        <v>418</v>
      </c>
      <c r="E21" s="1"/>
      <c r="F21" s="1"/>
      <c r="G21" s="1"/>
      <c r="H21" s="18"/>
    </row>
    <row r="22" spans="1:8" ht="30">
      <c r="A22" s="12" t="s">
        <v>440</v>
      </c>
      <c r="B22" s="5" t="s">
        <v>267</v>
      </c>
      <c r="C22" s="5"/>
      <c r="D22" s="5" t="s">
        <v>268</v>
      </c>
      <c r="E22" s="1" t="s">
        <v>9</v>
      </c>
      <c r="F22" s="1">
        <v>67.276</v>
      </c>
      <c r="G22" s="1"/>
      <c r="H22" s="18">
        <f aca="true" t="shared" si="1" ref="H22:H29">ROUND(F22*G22,2)</f>
        <v>0</v>
      </c>
    </row>
    <row r="23" spans="1:8" ht="60">
      <c r="A23" s="12" t="s">
        <v>441</v>
      </c>
      <c r="B23" s="5" t="s">
        <v>269</v>
      </c>
      <c r="C23" s="5"/>
      <c r="D23" s="5" t="s">
        <v>270</v>
      </c>
      <c r="E23" s="1" t="s">
        <v>271</v>
      </c>
      <c r="F23" s="1">
        <v>67.276</v>
      </c>
      <c r="G23" s="1"/>
      <c r="H23" s="18">
        <f t="shared" si="1"/>
        <v>0</v>
      </c>
    </row>
    <row r="24" spans="1:8" ht="75">
      <c r="A24" s="12" t="s">
        <v>442</v>
      </c>
      <c r="B24" s="5" t="s">
        <v>272</v>
      </c>
      <c r="C24" s="5"/>
      <c r="D24" s="5" t="s">
        <v>273</v>
      </c>
      <c r="E24" s="1" t="s">
        <v>271</v>
      </c>
      <c r="F24" s="1">
        <v>67.276</v>
      </c>
      <c r="G24" s="1"/>
      <c r="H24" s="18">
        <f t="shared" si="1"/>
        <v>0</v>
      </c>
    </row>
    <row r="25" spans="1:8" ht="30">
      <c r="A25" s="12" t="s">
        <v>443</v>
      </c>
      <c r="B25" s="5" t="s">
        <v>238</v>
      </c>
      <c r="C25" s="5"/>
      <c r="D25" s="5" t="s">
        <v>274</v>
      </c>
      <c r="E25" s="1" t="s">
        <v>9</v>
      </c>
      <c r="F25" s="1">
        <v>67.276</v>
      </c>
      <c r="G25" s="1"/>
      <c r="H25" s="18">
        <f t="shared" si="1"/>
        <v>0</v>
      </c>
    </row>
    <row r="26" spans="1:8" ht="75">
      <c r="A26" s="12" t="s">
        <v>444</v>
      </c>
      <c r="B26" s="5" t="s">
        <v>275</v>
      </c>
      <c r="C26" s="5"/>
      <c r="D26" s="5" t="s">
        <v>276</v>
      </c>
      <c r="E26" s="1" t="s">
        <v>9</v>
      </c>
      <c r="F26" s="1">
        <v>25</v>
      </c>
      <c r="G26" s="1"/>
      <c r="H26" s="18">
        <f t="shared" si="1"/>
        <v>0</v>
      </c>
    </row>
    <row r="27" spans="1:8" ht="15">
      <c r="A27" s="12" t="s">
        <v>445</v>
      </c>
      <c r="B27" s="5" t="s">
        <v>277</v>
      </c>
      <c r="C27" s="5"/>
      <c r="D27" s="5" t="s">
        <v>278</v>
      </c>
      <c r="E27" s="1" t="s">
        <v>271</v>
      </c>
      <c r="F27" s="1">
        <v>67.276</v>
      </c>
      <c r="G27" s="1"/>
      <c r="H27" s="18">
        <f t="shared" si="1"/>
        <v>0</v>
      </c>
    </row>
    <row r="28" spans="1:8" ht="30">
      <c r="A28" s="12" t="s">
        <v>446</v>
      </c>
      <c r="B28" s="5" t="s">
        <v>279</v>
      </c>
      <c r="C28" s="5"/>
      <c r="D28" s="5" t="s">
        <v>280</v>
      </c>
      <c r="E28" s="1" t="s">
        <v>20</v>
      </c>
      <c r="F28" s="1">
        <v>68.04</v>
      </c>
      <c r="G28" s="1"/>
      <c r="H28" s="18">
        <f t="shared" si="1"/>
        <v>0</v>
      </c>
    </row>
    <row r="29" spans="1:8" ht="45">
      <c r="A29" s="12" t="s">
        <v>447</v>
      </c>
      <c r="B29" s="5" t="s">
        <v>281</v>
      </c>
      <c r="C29" s="5"/>
      <c r="D29" s="5" t="s">
        <v>282</v>
      </c>
      <c r="E29" s="1" t="s">
        <v>20</v>
      </c>
      <c r="F29" s="1">
        <v>68.04</v>
      </c>
      <c r="G29" s="1"/>
      <c r="H29" s="18">
        <f t="shared" si="1"/>
        <v>0</v>
      </c>
    </row>
    <row r="30" spans="1:8" ht="15">
      <c r="A30" s="12"/>
      <c r="B30" s="5"/>
      <c r="C30" s="5"/>
      <c r="D30" s="20" t="s">
        <v>557</v>
      </c>
      <c r="E30" s="1"/>
      <c r="F30" s="1"/>
      <c r="G30" s="1"/>
      <c r="H30" s="18">
        <f>SUM(H22:H29)</f>
        <v>0</v>
      </c>
    </row>
    <row r="31" spans="1:8" ht="30">
      <c r="A31" s="11" t="s">
        <v>412</v>
      </c>
      <c r="B31" s="6" t="s">
        <v>419</v>
      </c>
      <c r="C31" s="6"/>
      <c r="D31" s="6" t="s">
        <v>420</v>
      </c>
      <c r="E31" s="1"/>
      <c r="F31" s="1"/>
      <c r="G31" s="1"/>
      <c r="H31" s="18"/>
    </row>
    <row r="32" spans="1:8" ht="30">
      <c r="A32" s="12" t="s">
        <v>448</v>
      </c>
      <c r="B32" s="5" t="s">
        <v>283</v>
      </c>
      <c r="C32" s="5"/>
      <c r="D32" s="5" t="s">
        <v>284</v>
      </c>
      <c r="E32" s="1" t="s">
        <v>9</v>
      </c>
      <c r="F32" s="1">
        <v>37.118</v>
      </c>
      <c r="G32" s="1"/>
      <c r="H32" s="18">
        <f aca="true" t="shared" si="2" ref="H32:H41">ROUND(F32*G32,2)</f>
        <v>0</v>
      </c>
    </row>
    <row r="33" spans="1:8" ht="30">
      <c r="A33" s="12" t="s">
        <v>449</v>
      </c>
      <c r="B33" s="5" t="s">
        <v>285</v>
      </c>
      <c r="C33" s="5"/>
      <c r="D33" s="5" t="s">
        <v>286</v>
      </c>
      <c r="E33" s="1" t="s">
        <v>9</v>
      </c>
      <c r="F33" s="1">
        <v>37.118</v>
      </c>
      <c r="G33" s="1"/>
      <c r="H33" s="18">
        <f t="shared" si="2"/>
        <v>0</v>
      </c>
    </row>
    <row r="34" spans="1:8" ht="75">
      <c r="A34" s="12" t="s">
        <v>450</v>
      </c>
      <c r="B34" s="5" t="s">
        <v>275</v>
      </c>
      <c r="C34" s="5"/>
      <c r="D34" s="5" t="s">
        <v>276</v>
      </c>
      <c r="E34" s="1" t="s">
        <v>9</v>
      </c>
      <c r="F34" s="1">
        <v>25</v>
      </c>
      <c r="G34" s="1"/>
      <c r="H34" s="18">
        <f t="shared" si="2"/>
        <v>0</v>
      </c>
    </row>
    <row r="35" spans="1:8" ht="30">
      <c r="A35" s="12" t="s">
        <v>451</v>
      </c>
      <c r="B35" s="5" t="s">
        <v>14</v>
      </c>
      <c r="C35" s="5"/>
      <c r="D35" s="5" t="s">
        <v>287</v>
      </c>
      <c r="E35" s="1" t="s">
        <v>9</v>
      </c>
      <c r="F35" s="1">
        <v>40.468</v>
      </c>
      <c r="G35" s="1"/>
      <c r="H35" s="18">
        <f t="shared" si="2"/>
        <v>0</v>
      </c>
    </row>
    <row r="36" spans="1:8" ht="30">
      <c r="A36" s="12" t="s">
        <v>452</v>
      </c>
      <c r="B36" s="5" t="s">
        <v>238</v>
      </c>
      <c r="C36" s="5"/>
      <c r="D36" s="5" t="s">
        <v>288</v>
      </c>
      <c r="E36" s="1" t="s">
        <v>9</v>
      </c>
      <c r="F36" s="1">
        <v>67.276</v>
      </c>
      <c r="G36" s="1"/>
      <c r="H36" s="18">
        <f t="shared" si="2"/>
        <v>0</v>
      </c>
    </row>
    <row r="37" spans="1:8" ht="30">
      <c r="A37" s="12" t="s">
        <v>453</v>
      </c>
      <c r="B37" s="5" t="s">
        <v>279</v>
      </c>
      <c r="C37" s="5"/>
      <c r="D37" s="5" t="s">
        <v>280</v>
      </c>
      <c r="E37" s="1" t="s">
        <v>20</v>
      </c>
      <c r="F37" s="1">
        <v>28.96</v>
      </c>
      <c r="G37" s="1"/>
      <c r="H37" s="18">
        <f t="shared" si="2"/>
        <v>0</v>
      </c>
    </row>
    <row r="38" spans="1:8" ht="45">
      <c r="A38" s="12" t="s">
        <v>454</v>
      </c>
      <c r="B38" s="5" t="s">
        <v>281</v>
      </c>
      <c r="C38" s="5"/>
      <c r="D38" s="5" t="s">
        <v>282</v>
      </c>
      <c r="E38" s="1" t="s">
        <v>20</v>
      </c>
      <c r="F38" s="1">
        <v>28.96</v>
      </c>
      <c r="G38" s="1"/>
      <c r="H38" s="18">
        <f t="shared" si="2"/>
        <v>0</v>
      </c>
    </row>
    <row r="39" spans="1:8" ht="60">
      <c r="A39" s="12" t="s">
        <v>455</v>
      </c>
      <c r="B39" s="5" t="s">
        <v>262</v>
      </c>
      <c r="C39" s="5"/>
      <c r="D39" s="5" t="s">
        <v>263</v>
      </c>
      <c r="E39" s="1" t="s">
        <v>9</v>
      </c>
      <c r="F39" s="1">
        <v>5.948</v>
      </c>
      <c r="G39" s="1"/>
      <c r="H39" s="18">
        <f t="shared" si="2"/>
        <v>0</v>
      </c>
    </row>
    <row r="40" spans="1:8" ht="60">
      <c r="A40" s="12" t="s">
        <v>480</v>
      </c>
      <c r="B40" s="5" t="s">
        <v>10</v>
      </c>
      <c r="C40" s="5"/>
      <c r="D40" s="5" t="s">
        <v>289</v>
      </c>
      <c r="E40" s="1" t="s">
        <v>9</v>
      </c>
      <c r="F40" s="1">
        <v>21.654</v>
      </c>
      <c r="G40" s="1"/>
      <c r="H40" s="18">
        <f t="shared" si="2"/>
        <v>0</v>
      </c>
    </row>
    <row r="41" spans="1:8" ht="75">
      <c r="A41" s="12" t="s">
        <v>481</v>
      </c>
      <c r="B41" s="5" t="s">
        <v>12</v>
      </c>
      <c r="C41" s="5"/>
      <c r="D41" s="5" t="s">
        <v>290</v>
      </c>
      <c r="E41" s="1" t="s">
        <v>9</v>
      </c>
      <c r="F41" s="1">
        <v>21.654</v>
      </c>
      <c r="G41" s="1"/>
      <c r="H41" s="18">
        <f t="shared" si="2"/>
        <v>0</v>
      </c>
    </row>
    <row r="42" spans="1:8" ht="15">
      <c r="A42" s="12"/>
      <c r="B42" s="5"/>
      <c r="C42" s="5"/>
      <c r="D42" s="20" t="s">
        <v>557</v>
      </c>
      <c r="E42" s="1"/>
      <c r="F42" s="1"/>
      <c r="G42" s="1"/>
      <c r="H42" s="18">
        <f>SUM(H32:H41)</f>
        <v>0</v>
      </c>
    </row>
    <row r="43" spans="1:8" ht="15">
      <c r="A43" s="11" t="s">
        <v>414</v>
      </c>
      <c r="B43" s="6" t="s">
        <v>406</v>
      </c>
      <c r="C43" s="6"/>
      <c r="D43" s="6" t="s">
        <v>405</v>
      </c>
      <c r="E43" s="1"/>
      <c r="F43" s="1"/>
      <c r="G43" s="1"/>
      <c r="H43" s="18"/>
    </row>
    <row r="44" spans="1:8" ht="45">
      <c r="A44" s="12" t="s">
        <v>482</v>
      </c>
      <c r="B44" s="5" t="s">
        <v>199</v>
      </c>
      <c r="C44" s="5"/>
      <c r="D44" s="5" t="s">
        <v>200</v>
      </c>
      <c r="E44" s="1" t="s">
        <v>31</v>
      </c>
      <c r="F44" s="1">
        <v>6.898</v>
      </c>
      <c r="G44" s="1"/>
      <c r="H44" s="18">
        <f>ROUND(F44*G44,2)</f>
        <v>0</v>
      </c>
    </row>
    <row r="45" spans="1:8" ht="45">
      <c r="A45" s="12" t="s">
        <v>483</v>
      </c>
      <c r="B45" s="5" t="s">
        <v>201</v>
      </c>
      <c r="C45" s="5"/>
      <c r="D45" s="5" t="s">
        <v>202</v>
      </c>
      <c r="E45" s="1" t="s">
        <v>31</v>
      </c>
      <c r="F45" s="1">
        <v>6.898</v>
      </c>
      <c r="G45" s="1"/>
      <c r="H45" s="18">
        <f>ROUND(F45*G45,2)</f>
        <v>0</v>
      </c>
    </row>
    <row r="46" spans="1:8" ht="15">
      <c r="A46" s="3"/>
      <c r="B46" s="3"/>
      <c r="C46" s="3"/>
      <c r="D46" s="17" t="s">
        <v>557</v>
      </c>
      <c r="E46" s="1"/>
      <c r="F46" s="1"/>
      <c r="G46" s="1"/>
      <c r="H46" s="18">
        <f>SUM(H44:H45)</f>
        <v>0</v>
      </c>
    </row>
    <row r="47" spans="1:8" ht="15">
      <c r="A47" s="3"/>
      <c r="B47" s="3"/>
      <c r="C47" s="3"/>
      <c r="D47" s="17" t="s">
        <v>556</v>
      </c>
      <c r="E47" s="1"/>
      <c r="F47" s="1"/>
      <c r="G47" s="1"/>
      <c r="H47" s="18">
        <f>H20+H30+H42+H46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SheetLayoutView="100" zoomScalePageLayoutView="0" workbookViewId="0" topLeftCell="A1">
      <selection activeCell="H4" sqref="H4:H86"/>
    </sheetView>
  </sheetViews>
  <sheetFormatPr defaultColWidth="9.140625" defaultRowHeight="15"/>
  <cols>
    <col min="1" max="1" width="4.7109375" style="4" customWidth="1"/>
    <col min="2" max="2" width="19.28125" style="4" customWidth="1"/>
    <col min="3" max="3" width="10.7109375" style="4" hidden="1" customWidth="1"/>
    <col min="4" max="4" width="40.7109375" style="4" customWidth="1"/>
    <col min="5" max="7" width="10.7109375" style="0" customWidth="1"/>
    <col min="8" max="8" width="13.7109375" style="19" customWidth="1"/>
  </cols>
  <sheetData>
    <row r="1" spans="1:8" ht="30">
      <c r="A1" s="15" t="s">
        <v>0</v>
      </c>
      <c r="B1" s="15" t="s">
        <v>1</v>
      </c>
      <c r="C1" s="15" t="s">
        <v>407</v>
      </c>
      <c r="D1" s="15" t="s">
        <v>2</v>
      </c>
      <c r="E1" s="14" t="s">
        <v>3</v>
      </c>
      <c r="F1" s="14" t="s">
        <v>4</v>
      </c>
      <c r="G1" s="14" t="s">
        <v>5</v>
      </c>
      <c r="H1" s="21" t="s">
        <v>6</v>
      </c>
    </row>
    <row r="2" spans="1:8" ht="45">
      <c r="A2" s="15"/>
      <c r="B2" s="16" t="s">
        <v>573</v>
      </c>
      <c r="C2" s="16"/>
      <c r="D2" s="16" t="s">
        <v>575</v>
      </c>
      <c r="E2" s="14"/>
      <c r="F2" s="14"/>
      <c r="G2" s="14"/>
      <c r="H2" s="21"/>
    </row>
    <row r="3" spans="1:8" ht="15">
      <c r="A3" s="9" t="s">
        <v>416</v>
      </c>
      <c r="B3" s="9" t="s">
        <v>421</v>
      </c>
      <c r="C3" s="9"/>
      <c r="D3" s="9" t="s">
        <v>558</v>
      </c>
      <c r="E3" s="14"/>
      <c r="F3" s="14"/>
      <c r="G3" s="14"/>
      <c r="H3" s="21"/>
    </row>
    <row r="4" spans="1:8" ht="45">
      <c r="A4" s="5" t="s">
        <v>424</v>
      </c>
      <c r="B4" s="5" t="s">
        <v>89</v>
      </c>
      <c r="C4" s="5"/>
      <c r="D4" s="5" t="s">
        <v>90</v>
      </c>
      <c r="E4" s="1" t="s">
        <v>31</v>
      </c>
      <c r="F4" s="1">
        <v>3.87</v>
      </c>
      <c r="G4" s="1"/>
      <c r="H4" s="18">
        <f>ROUND(F4*G4,2)</f>
        <v>0</v>
      </c>
    </row>
    <row r="5" spans="1:8" ht="60">
      <c r="A5" s="5" t="s">
        <v>425</v>
      </c>
      <c r="B5" s="5" t="s">
        <v>291</v>
      </c>
      <c r="C5" s="5"/>
      <c r="D5" s="5" t="s">
        <v>292</v>
      </c>
      <c r="E5" s="1" t="s">
        <v>31</v>
      </c>
      <c r="F5" s="1">
        <v>5.452</v>
      </c>
      <c r="G5" s="1"/>
      <c r="H5" s="18">
        <f aca="true" t="shared" si="0" ref="H5:H14">ROUND(F5*G5,2)</f>
        <v>0</v>
      </c>
    </row>
    <row r="6" spans="1:8" ht="60">
      <c r="A6" s="5" t="s">
        <v>426</v>
      </c>
      <c r="B6" s="5" t="s">
        <v>73</v>
      </c>
      <c r="C6" s="5"/>
      <c r="D6" s="5" t="s">
        <v>293</v>
      </c>
      <c r="E6" s="1" t="s">
        <v>20</v>
      </c>
      <c r="F6" s="1">
        <v>7.65</v>
      </c>
      <c r="G6" s="1"/>
      <c r="H6" s="18">
        <f t="shared" si="0"/>
        <v>0</v>
      </c>
    </row>
    <row r="7" spans="1:8" ht="45">
      <c r="A7" s="5" t="s">
        <v>427</v>
      </c>
      <c r="B7" s="5" t="s">
        <v>294</v>
      </c>
      <c r="C7" s="5"/>
      <c r="D7" s="5" t="s">
        <v>295</v>
      </c>
      <c r="E7" s="1" t="s">
        <v>31</v>
      </c>
      <c r="F7" s="1">
        <v>0.768</v>
      </c>
      <c r="G7" s="1"/>
      <c r="H7" s="18">
        <f t="shared" si="0"/>
        <v>0</v>
      </c>
    </row>
    <row r="8" spans="1:8" ht="60">
      <c r="A8" s="5" t="s">
        <v>428</v>
      </c>
      <c r="B8" s="5" t="s">
        <v>296</v>
      </c>
      <c r="C8" s="5"/>
      <c r="D8" s="5" t="s">
        <v>297</v>
      </c>
      <c r="E8" s="1" t="s">
        <v>31</v>
      </c>
      <c r="F8" s="1">
        <v>1.551</v>
      </c>
      <c r="G8" s="1"/>
      <c r="H8" s="18">
        <f t="shared" si="0"/>
        <v>0</v>
      </c>
    </row>
    <row r="9" spans="1:8" ht="45">
      <c r="A9" s="5" t="s">
        <v>429</v>
      </c>
      <c r="B9" s="5" t="s">
        <v>298</v>
      </c>
      <c r="C9" s="5"/>
      <c r="D9" s="5" t="s">
        <v>299</v>
      </c>
      <c r="E9" s="1" t="s">
        <v>31</v>
      </c>
      <c r="F9" s="1">
        <v>1.015</v>
      </c>
      <c r="G9" s="1"/>
      <c r="H9" s="18">
        <f t="shared" si="0"/>
        <v>0</v>
      </c>
    </row>
    <row r="10" spans="1:8" ht="45">
      <c r="A10" s="5" t="s">
        <v>430</v>
      </c>
      <c r="B10" s="5" t="s">
        <v>121</v>
      </c>
      <c r="C10" s="5"/>
      <c r="D10" s="5" t="s">
        <v>300</v>
      </c>
      <c r="E10" s="1" t="s">
        <v>109</v>
      </c>
      <c r="F10" s="1">
        <v>0.086</v>
      </c>
      <c r="G10" s="1"/>
      <c r="H10" s="18">
        <f t="shared" si="0"/>
        <v>0</v>
      </c>
    </row>
    <row r="11" spans="1:8" ht="45">
      <c r="A11" s="5" t="s">
        <v>431</v>
      </c>
      <c r="B11" s="5" t="s">
        <v>119</v>
      </c>
      <c r="C11" s="5"/>
      <c r="D11" s="5" t="s">
        <v>301</v>
      </c>
      <c r="E11" s="1" t="s">
        <v>109</v>
      </c>
      <c r="F11" s="1">
        <v>0.193</v>
      </c>
      <c r="G11" s="1"/>
      <c r="H11" s="18">
        <f t="shared" si="0"/>
        <v>0</v>
      </c>
    </row>
    <row r="12" spans="1:8" ht="30">
      <c r="A12" s="5" t="s">
        <v>432</v>
      </c>
      <c r="B12" s="5" t="s">
        <v>302</v>
      </c>
      <c r="C12" s="5"/>
      <c r="D12" s="5" t="s">
        <v>303</v>
      </c>
      <c r="E12" s="1" t="s">
        <v>9</v>
      </c>
      <c r="F12" s="1">
        <v>6.544</v>
      </c>
      <c r="G12" s="1"/>
      <c r="H12" s="18">
        <f t="shared" si="0"/>
        <v>0</v>
      </c>
    </row>
    <row r="13" spans="1:8" ht="60">
      <c r="A13" s="5" t="s">
        <v>433</v>
      </c>
      <c r="B13" s="5" t="s">
        <v>304</v>
      </c>
      <c r="C13" s="5"/>
      <c r="D13" s="5" t="s">
        <v>305</v>
      </c>
      <c r="E13" s="1" t="s">
        <v>9</v>
      </c>
      <c r="F13" s="1">
        <v>4</v>
      </c>
      <c r="G13" s="1"/>
      <c r="H13" s="18">
        <f t="shared" si="0"/>
        <v>0</v>
      </c>
    </row>
    <row r="14" spans="1:8" ht="15">
      <c r="A14" s="5" t="s">
        <v>434</v>
      </c>
      <c r="B14" s="5" t="s">
        <v>306</v>
      </c>
      <c r="C14" s="5"/>
      <c r="D14" s="5" t="s">
        <v>307</v>
      </c>
      <c r="E14" s="1" t="s">
        <v>20</v>
      </c>
      <c r="F14" s="1">
        <v>3.2</v>
      </c>
      <c r="G14" s="1"/>
      <c r="H14" s="18">
        <f t="shared" si="0"/>
        <v>0</v>
      </c>
    </row>
    <row r="15" spans="1:8" ht="15">
      <c r="A15" s="5"/>
      <c r="B15" s="5"/>
      <c r="C15" s="5"/>
      <c r="D15" s="20" t="s">
        <v>557</v>
      </c>
      <c r="E15" s="1"/>
      <c r="F15" s="1"/>
      <c r="G15" s="1"/>
      <c r="H15" s="18">
        <f>SUM(H4:H14)</f>
        <v>0</v>
      </c>
    </row>
    <row r="16" spans="1:8" s="23" customFormat="1" ht="15">
      <c r="A16" s="6" t="s">
        <v>411</v>
      </c>
      <c r="B16" s="6" t="s">
        <v>423</v>
      </c>
      <c r="C16" s="6"/>
      <c r="D16" s="6" t="s">
        <v>422</v>
      </c>
      <c r="E16" s="2"/>
      <c r="F16" s="2"/>
      <c r="G16" s="2"/>
      <c r="H16" s="22"/>
    </row>
    <row r="17" spans="1:8" ht="30">
      <c r="A17" s="5" t="s">
        <v>435</v>
      </c>
      <c r="B17" s="5" t="s">
        <v>308</v>
      </c>
      <c r="C17" s="5"/>
      <c r="D17" s="5" t="s">
        <v>309</v>
      </c>
      <c r="E17" s="1" t="s">
        <v>310</v>
      </c>
      <c r="F17" s="1">
        <v>0.205</v>
      </c>
      <c r="G17" s="1"/>
      <c r="H17" s="18">
        <f aca="true" t="shared" si="1" ref="H17:H37">ROUND(F17*G17,2)</f>
        <v>0</v>
      </c>
    </row>
    <row r="18" spans="1:8" ht="45">
      <c r="A18" s="5" t="s">
        <v>436</v>
      </c>
      <c r="B18" s="5" t="s">
        <v>311</v>
      </c>
      <c r="C18" s="5"/>
      <c r="D18" s="5" t="s">
        <v>312</v>
      </c>
      <c r="E18" s="1" t="s">
        <v>310</v>
      </c>
      <c r="F18" s="1">
        <v>0.103</v>
      </c>
      <c r="G18" s="1"/>
      <c r="H18" s="18">
        <f t="shared" si="1"/>
        <v>0</v>
      </c>
    </row>
    <row r="19" spans="1:8" ht="45">
      <c r="A19" s="5" t="s">
        <v>437</v>
      </c>
      <c r="B19" s="5" t="s">
        <v>313</v>
      </c>
      <c r="C19" s="5"/>
      <c r="D19" s="5" t="s">
        <v>314</v>
      </c>
      <c r="E19" s="1" t="s">
        <v>310</v>
      </c>
      <c r="F19" s="1">
        <v>0.078</v>
      </c>
      <c r="G19" s="1"/>
      <c r="H19" s="18">
        <f t="shared" si="1"/>
        <v>0</v>
      </c>
    </row>
    <row r="20" spans="1:8" ht="45">
      <c r="A20" s="5" t="s">
        <v>438</v>
      </c>
      <c r="B20" s="5" t="s">
        <v>315</v>
      </c>
      <c r="C20" s="5"/>
      <c r="D20" s="5" t="s">
        <v>316</v>
      </c>
      <c r="E20" s="1" t="s">
        <v>31</v>
      </c>
      <c r="F20" s="1">
        <v>0.41</v>
      </c>
      <c r="G20" s="1"/>
      <c r="H20" s="18">
        <f t="shared" si="1"/>
        <v>0</v>
      </c>
    </row>
    <row r="21" spans="1:8" ht="45">
      <c r="A21" s="5" t="s">
        <v>439</v>
      </c>
      <c r="B21" s="5" t="s">
        <v>317</v>
      </c>
      <c r="C21" s="5"/>
      <c r="D21" s="5" t="s">
        <v>318</v>
      </c>
      <c r="E21" s="1" t="s">
        <v>31</v>
      </c>
      <c r="F21" s="1">
        <v>0.068</v>
      </c>
      <c r="G21" s="1"/>
      <c r="H21" s="18">
        <f t="shared" si="1"/>
        <v>0</v>
      </c>
    </row>
    <row r="22" spans="1:8" ht="30">
      <c r="A22" s="5" t="s">
        <v>440</v>
      </c>
      <c r="B22" s="5" t="s">
        <v>319</v>
      </c>
      <c r="C22" s="5"/>
      <c r="D22" s="5" t="s">
        <v>320</v>
      </c>
      <c r="E22" s="1" t="s">
        <v>31</v>
      </c>
      <c r="F22" s="1">
        <v>0.088</v>
      </c>
      <c r="G22" s="1"/>
      <c r="H22" s="18">
        <f t="shared" si="1"/>
        <v>0</v>
      </c>
    </row>
    <row r="23" spans="1:8" ht="60">
      <c r="A23" s="5" t="s">
        <v>441</v>
      </c>
      <c r="B23" s="5" t="s">
        <v>129</v>
      </c>
      <c r="C23" s="5"/>
      <c r="D23" s="5" t="s">
        <v>321</v>
      </c>
      <c r="E23" s="1" t="s">
        <v>9</v>
      </c>
      <c r="F23" s="1">
        <v>18.846</v>
      </c>
      <c r="G23" s="1"/>
      <c r="H23" s="18">
        <f t="shared" si="1"/>
        <v>0</v>
      </c>
    </row>
    <row r="24" spans="1:8" ht="60">
      <c r="A24" s="5" t="s">
        <v>442</v>
      </c>
      <c r="B24" s="5" t="s">
        <v>322</v>
      </c>
      <c r="C24" s="5"/>
      <c r="D24" s="5" t="s">
        <v>323</v>
      </c>
      <c r="E24" s="1" t="s">
        <v>9</v>
      </c>
      <c r="F24" s="1">
        <v>18.846</v>
      </c>
      <c r="G24" s="1"/>
      <c r="H24" s="18">
        <f t="shared" si="1"/>
        <v>0</v>
      </c>
    </row>
    <row r="25" spans="1:8" ht="30">
      <c r="A25" s="5" t="s">
        <v>443</v>
      </c>
      <c r="B25" s="5" t="s">
        <v>324</v>
      </c>
      <c r="C25" s="5"/>
      <c r="D25" s="5" t="s">
        <v>325</v>
      </c>
      <c r="E25" s="1" t="s">
        <v>9</v>
      </c>
      <c r="F25" s="1">
        <v>18.846</v>
      </c>
      <c r="G25" s="1"/>
      <c r="H25" s="18">
        <f t="shared" si="1"/>
        <v>0</v>
      </c>
    </row>
    <row r="26" spans="1:8" ht="30">
      <c r="A26" s="5" t="s">
        <v>444</v>
      </c>
      <c r="B26" s="5" t="s">
        <v>326</v>
      </c>
      <c r="C26" s="5"/>
      <c r="D26" s="5" t="s">
        <v>327</v>
      </c>
      <c r="E26" s="1" t="s">
        <v>9</v>
      </c>
      <c r="F26" s="1">
        <v>18.846</v>
      </c>
      <c r="G26" s="1"/>
      <c r="H26" s="18">
        <f t="shared" si="1"/>
        <v>0</v>
      </c>
    </row>
    <row r="27" spans="1:8" ht="30">
      <c r="A27" s="5" t="s">
        <v>445</v>
      </c>
      <c r="B27" s="5" t="s">
        <v>328</v>
      </c>
      <c r="C27" s="5"/>
      <c r="D27" s="5" t="s">
        <v>329</v>
      </c>
      <c r="E27" s="1" t="s">
        <v>9</v>
      </c>
      <c r="F27" s="1">
        <v>18.846</v>
      </c>
      <c r="G27" s="1"/>
      <c r="H27" s="18">
        <f t="shared" si="1"/>
        <v>0</v>
      </c>
    </row>
    <row r="28" spans="1:8" ht="45">
      <c r="A28" s="5" t="s">
        <v>446</v>
      </c>
      <c r="B28" s="5" t="s">
        <v>330</v>
      </c>
      <c r="C28" s="5"/>
      <c r="D28" s="5" t="s">
        <v>331</v>
      </c>
      <c r="E28" s="1" t="s">
        <v>9</v>
      </c>
      <c r="F28" s="1">
        <v>18.846</v>
      </c>
      <c r="G28" s="1"/>
      <c r="H28" s="18">
        <f t="shared" si="1"/>
        <v>0</v>
      </c>
    </row>
    <row r="29" spans="1:8" ht="30">
      <c r="A29" s="5" t="s">
        <v>447</v>
      </c>
      <c r="B29" s="5" t="s">
        <v>332</v>
      </c>
      <c r="C29" s="5"/>
      <c r="D29" s="5" t="s">
        <v>333</v>
      </c>
      <c r="E29" s="1" t="s">
        <v>9</v>
      </c>
      <c r="F29" s="1">
        <v>18.846</v>
      </c>
      <c r="G29" s="1"/>
      <c r="H29" s="18">
        <f t="shared" si="1"/>
        <v>0</v>
      </c>
    </row>
    <row r="30" spans="1:8" ht="45">
      <c r="A30" s="5" t="s">
        <v>448</v>
      </c>
      <c r="B30" s="5" t="s">
        <v>334</v>
      </c>
      <c r="C30" s="5"/>
      <c r="D30" s="5" t="s">
        <v>335</v>
      </c>
      <c r="E30" s="1" t="s">
        <v>20</v>
      </c>
      <c r="F30" s="1">
        <v>2.4</v>
      </c>
      <c r="G30" s="1"/>
      <c r="H30" s="18">
        <f t="shared" si="1"/>
        <v>0</v>
      </c>
    </row>
    <row r="31" spans="1:8" ht="45">
      <c r="A31" s="5" t="s">
        <v>449</v>
      </c>
      <c r="B31" s="5" t="s">
        <v>336</v>
      </c>
      <c r="C31" s="5"/>
      <c r="D31" s="5" t="s">
        <v>337</v>
      </c>
      <c r="E31" s="1" t="s">
        <v>25</v>
      </c>
      <c r="F31" s="1">
        <v>2</v>
      </c>
      <c r="G31" s="1"/>
      <c r="H31" s="18">
        <f t="shared" si="1"/>
        <v>0</v>
      </c>
    </row>
    <row r="32" spans="1:8" ht="45">
      <c r="A32" s="5" t="s">
        <v>450</v>
      </c>
      <c r="B32" s="5" t="s">
        <v>338</v>
      </c>
      <c r="C32" s="5"/>
      <c r="D32" s="5" t="s">
        <v>339</v>
      </c>
      <c r="E32" s="1" t="s">
        <v>20</v>
      </c>
      <c r="F32" s="1">
        <v>5</v>
      </c>
      <c r="G32" s="1"/>
      <c r="H32" s="18">
        <f t="shared" si="1"/>
        <v>0</v>
      </c>
    </row>
    <row r="33" spans="1:8" ht="60">
      <c r="A33" s="5" t="s">
        <v>451</v>
      </c>
      <c r="B33" s="5" t="s">
        <v>340</v>
      </c>
      <c r="C33" s="5"/>
      <c r="D33" s="5" t="s">
        <v>341</v>
      </c>
      <c r="E33" s="1" t="s">
        <v>20</v>
      </c>
      <c r="F33" s="1">
        <v>11.8</v>
      </c>
      <c r="G33" s="1"/>
      <c r="H33" s="18">
        <f t="shared" si="1"/>
        <v>0</v>
      </c>
    </row>
    <row r="34" spans="1:8" ht="45">
      <c r="A34" s="5" t="s">
        <v>452</v>
      </c>
      <c r="B34" s="5" t="s">
        <v>217</v>
      </c>
      <c r="C34" s="5"/>
      <c r="D34" s="5" t="s">
        <v>342</v>
      </c>
      <c r="E34" s="1" t="s">
        <v>9</v>
      </c>
      <c r="F34" s="1">
        <v>7.86</v>
      </c>
      <c r="G34" s="1"/>
      <c r="H34" s="18">
        <f t="shared" si="1"/>
        <v>0</v>
      </c>
    </row>
    <row r="35" spans="1:8" ht="45">
      <c r="A35" s="5" t="s">
        <v>453</v>
      </c>
      <c r="B35" s="5" t="s">
        <v>343</v>
      </c>
      <c r="C35" s="5"/>
      <c r="D35" s="5" t="s">
        <v>344</v>
      </c>
      <c r="E35" s="1" t="s">
        <v>155</v>
      </c>
      <c r="F35" s="1">
        <v>12</v>
      </c>
      <c r="G35" s="1"/>
      <c r="H35" s="18">
        <f t="shared" si="1"/>
        <v>0</v>
      </c>
    </row>
    <row r="36" spans="1:8" ht="45">
      <c r="A36" s="5" t="s">
        <v>454</v>
      </c>
      <c r="B36" s="5" t="s">
        <v>343</v>
      </c>
      <c r="C36" s="5"/>
      <c r="D36" s="5" t="s">
        <v>345</v>
      </c>
      <c r="E36" s="1" t="s">
        <v>20</v>
      </c>
      <c r="F36" s="1">
        <v>5.5</v>
      </c>
      <c r="G36" s="1"/>
      <c r="H36" s="18">
        <f t="shared" si="1"/>
        <v>0</v>
      </c>
    </row>
    <row r="37" spans="1:8" ht="30">
      <c r="A37" s="5" t="s">
        <v>455</v>
      </c>
      <c r="B37" s="5" t="s">
        <v>346</v>
      </c>
      <c r="C37" s="5"/>
      <c r="D37" s="5" t="s">
        <v>347</v>
      </c>
      <c r="E37" s="1" t="s">
        <v>25</v>
      </c>
      <c r="F37" s="1">
        <v>1</v>
      </c>
      <c r="G37" s="1"/>
      <c r="H37" s="18">
        <f t="shared" si="1"/>
        <v>0</v>
      </c>
    </row>
    <row r="38" spans="1:8" ht="15">
      <c r="A38" s="5"/>
      <c r="B38" s="5"/>
      <c r="C38" s="5"/>
      <c r="D38" s="20" t="s">
        <v>557</v>
      </c>
      <c r="E38" s="1"/>
      <c r="F38" s="1"/>
      <c r="G38" s="1"/>
      <c r="H38" s="18">
        <f>SUM(H17:H37)</f>
        <v>0</v>
      </c>
    </row>
    <row r="39" spans="1:8" ht="15">
      <c r="A39" s="6" t="s">
        <v>412</v>
      </c>
      <c r="B39" s="6" t="s">
        <v>457</v>
      </c>
      <c r="C39" s="6"/>
      <c r="D39" s="6" t="s">
        <v>456</v>
      </c>
      <c r="E39" s="2"/>
      <c r="F39" s="2"/>
      <c r="G39" s="2"/>
      <c r="H39" s="22"/>
    </row>
    <row r="40" spans="1:8" ht="45">
      <c r="A40" s="5" t="s">
        <v>480</v>
      </c>
      <c r="B40" s="5" t="s">
        <v>348</v>
      </c>
      <c r="C40" s="5"/>
      <c r="D40" s="5" t="s">
        <v>349</v>
      </c>
      <c r="E40" s="1" t="s">
        <v>31</v>
      </c>
      <c r="F40" s="1">
        <v>20.212</v>
      </c>
      <c r="G40" s="1"/>
      <c r="H40" s="18">
        <f aca="true" t="shared" si="2" ref="H40:H58">ROUND(F40*G40,2)</f>
        <v>0</v>
      </c>
    </row>
    <row r="41" spans="1:8" ht="30">
      <c r="A41" s="5" t="s">
        <v>481</v>
      </c>
      <c r="B41" s="5" t="s">
        <v>33</v>
      </c>
      <c r="C41" s="5"/>
      <c r="D41" s="5" t="s">
        <v>350</v>
      </c>
      <c r="E41" s="1" t="s">
        <v>31</v>
      </c>
      <c r="F41" s="1">
        <v>2.879</v>
      </c>
      <c r="G41" s="1"/>
      <c r="H41" s="18">
        <f t="shared" si="2"/>
        <v>0</v>
      </c>
    </row>
    <row r="42" spans="1:8" ht="15">
      <c r="A42" s="5" t="s">
        <v>482</v>
      </c>
      <c r="B42" s="5" t="s">
        <v>351</v>
      </c>
      <c r="C42" s="5"/>
      <c r="D42" s="5" t="s">
        <v>352</v>
      </c>
      <c r="E42" s="1" t="s">
        <v>9</v>
      </c>
      <c r="F42" s="1">
        <v>2.879</v>
      </c>
      <c r="G42" s="1"/>
      <c r="H42" s="18">
        <f t="shared" si="2"/>
        <v>0</v>
      </c>
    </row>
    <row r="43" spans="1:8" ht="45">
      <c r="A43" s="5" t="s">
        <v>483</v>
      </c>
      <c r="B43" s="5" t="s">
        <v>35</v>
      </c>
      <c r="C43" s="5"/>
      <c r="D43" s="5" t="s">
        <v>353</v>
      </c>
      <c r="E43" s="1" t="s">
        <v>9</v>
      </c>
      <c r="F43" s="1">
        <v>28.793</v>
      </c>
      <c r="G43" s="1"/>
      <c r="H43" s="18">
        <f t="shared" si="2"/>
        <v>0</v>
      </c>
    </row>
    <row r="44" spans="1:8" ht="30">
      <c r="A44" s="5" t="s">
        <v>484</v>
      </c>
      <c r="B44" s="5" t="s">
        <v>33</v>
      </c>
      <c r="C44" s="5"/>
      <c r="D44" s="5" t="s">
        <v>354</v>
      </c>
      <c r="E44" s="1" t="s">
        <v>31</v>
      </c>
      <c r="F44" s="1">
        <v>1.361</v>
      </c>
      <c r="G44" s="1"/>
      <c r="H44" s="18">
        <f t="shared" si="2"/>
        <v>0</v>
      </c>
    </row>
    <row r="45" spans="1:8" ht="15">
      <c r="A45" s="5" t="s">
        <v>485</v>
      </c>
      <c r="B45" s="5" t="s">
        <v>351</v>
      </c>
      <c r="C45" s="5"/>
      <c r="D45" s="5" t="s">
        <v>352</v>
      </c>
      <c r="E45" s="1" t="s">
        <v>9</v>
      </c>
      <c r="F45" s="1">
        <v>13.611</v>
      </c>
      <c r="G45" s="1"/>
      <c r="H45" s="18">
        <f t="shared" si="2"/>
        <v>0</v>
      </c>
    </row>
    <row r="46" spans="1:8" ht="60">
      <c r="A46" s="5" t="s">
        <v>486</v>
      </c>
      <c r="B46" s="5" t="s">
        <v>355</v>
      </c>
      <c r="C46" s="5"/>
      <c r="D46" s="5" t="s">
        <v>356</v>
      </c>
      <c r="E46" s="1" t="s">
        <v>9</v>
      </c>
      <c r="F46" s="1">
        <v>15.443</v>
      </c>
      <c r="G46" s="1"/>
      <c r="H46" s="18">
        <f t="shared" si="2"/>
        <v>0</v>
      </c>
    </row>
    <row r="47" spans="1:8" ht="15">
      <c r="A47" s="5" t="s">
        <v>487</v>
      </c>
      <c r="B47" s="5" t="s">
        <v>33</v>
      </c>
      <c r="C47" s="5"/>
      <c r="D47" s="5" t="s">
        <v>357</v>
      </c>
      <c r="E47" s="1" t="s">
        <v>31</v>
      </c>
      <c r="F47" s="1">
        <v>0.926</v>
      </c>
      <c r="G47" s="1"/>
      <c r="H47" s="18">
        <f t="shared" si="2"/>
        <v>0</v>
      </c>
    </row>
    <row r="48" spans="1:8" ht="15">
      <c r="A48" s="5" t="s">
        <v>488</v>
      </c>
      <c r="B48" s="5" t="s">
        <v>351</v>
      </c>
      <c r="C48" s="5"/>
      <c r="D48" s="5" t="s">
        <v>352</v>
      </c>
      <c r="E48" s="1" t="s">
        <v>9</v>
      </c>
      <c r="F48" s="1">
        <v>15.44</v>
      </c>
      <c r="G48" s="1"/>
      <c r="H48" s="18">
        <f t="shared" si="2"/>
        <v>0</v>
      </c>
    </row>
    <row r="49" spans="1:8" ht="45">
      <c r="A49" s="5" t="s">
        <v>489</v>
      </c>
      <c r="B49" s="5" t="s">
        <v>358</v>
      </c>
      <c r="C49" s="5"/>
      <c r="D49" s="5" t="s">
        <v>359</v>
      </c>
      <c r="E49" s="1" t="s">
        <v>31</v>
      </c>
      <c r="F49" s="1">
        <v>0.353</v>
      </c>
      <c r="G49" s="1"/>
      <c r="H49" s="18">
        <f t="shared" si="2"/>
        <v>0</v>
      </c>
    </row>
    <row r="50" spans="1:8" ht="30">
      <c r="A50" s="5" t="s">
        <v>490</v>
      </c>
      <c r="B50" s="5" t="s">
        <v>33</v>
      </c>
      <c r="C50" s="5"/>
      <c r="D50" s="5" t="s">
        <v>360</v>
      </c>
      <c r="E50" s="1" t="s">
        <v>31</v>
      </c>
      <c r="F50" s="1">
        <v>1.08</v>
      </c>
      <c r="G50" s="1"/>
      <c r="H50" s="18">
        <f t="shared" si="2"/>
        <v>0</v>
      </c>
    </row>
    <row r="51" spans="1:8" ht="30">
      <c r="A51" s="5" t="s">
        <v>491</v>
      </c>
      <c r="B51" s="5" t="s">
        <v>33</v>
      </c>
      <c r="C51" s="5"/>
      <c r="D51" s="5" t="s">
        <v>361</v>
      </c>
      <c r="E51" s="1" t="s">
        <v>31</v>
      </c>
      <c r="F51" s="1">
        <v>1.823</v>
      </c>
      <c r="G51" s="1"/>
      <c r="H51" s="18">
        <f t="shared" si="2"/>
        <v>0</v>
      </c>
    </row>
    <row r="52" spans="1:8" ht="60">
      <c r="A52" s="5" t="s">
        <v>492</v>
      </c>
      <c r="B52" s="5" t="s">
        <v>362</v>
      </c>
      <c r="C52" s="5"/>
      <c r="D52" s="5" t="s">
        <v>363</v>
      </c>
      <c r="E52" s="1" t="s">
        <v>9</v>
      </c>
      <c r="F52" s="1">
        <v>24.081</v>
      </c>
      <c r="G52" s="1"/>
      <c r="H52" s="18">
        <f t="shared" si="2"/>
        <v>0</v>
      </c>
    </row>
    <row r="53" spans="1:8" ht="75">
      <c r="A53" s="5" t="s">
        <v>493</v>
      </c>
      <c r="B53" s="5" t="s">
        <v>364</v>
      </c>
      <c r="C53" s="5"/>
      <c r="D53" s="5" t="s">
        <v>365</v>
      </c>
      <c r="E53" s="1" t="s">
        <v>9</v>
      </c>
      <c r="F53" s="1">
        <v>49.211</v>
      </c>
      <c r="G53" s="1"/>
      <c r="H53" s="18">
        <f t="shared" si="2"/>
        <v>0</v>
      </c>
    </row>
    <row r="54" spans="1:8" ht="30">
      <c r="A54" s="5" t="s">
        <v>494</v>
      </c>
      <c r="B54" s="5" t="s">
        <v>366</v>
      </c>
      <c r="C54" s="5"/>
      <c r="D54" s="5" t="s">
        <v>367</v>
      </c>
      <c r="E54" s="1" t="s">
        <v>20</v>
      </c>
      <c r="F54" s="1">
        <v>11.191</v>
      </c>
      <c r="G54" s="1"/>
      <c r="H54" s="18">
        <f t="shared" si="2"/>
        <v>0</v>
      </c>
    </row>
    <row r="55" spans="1:8" ht="45">
      <c r="A55" s="5" t="s">
        <v>495</v>
      </c>
      <c r="B55" s="5" t="s">
        <v>10</v>
      </c>
      <c r="C55" s="5"/>
      <c r="D55" s="5" t="s">
        <v>11</v>
      </c>
      <c r="E55" s="1" t="s">
        <v>9</v>
      </c>
      <c r="F55" s="1">
        <v>5.828</v>
      </c>
      <c r="G55" s="1"/>
      <c r="H55" s="18">
        <f t="shared" si="2"/>
        <v>0</v>
      </c>
    </row>
    <row r="56" spans="1:8" ht="60">
      <c r="A56" s="5" t="s">
        <v>496</v>
      </c>
      <c r="B56" s="5" t="s">
        <v>12</v>
      </c>
      <c r="C56" s="5"/>
      <c r="D56" s="5" t="s">
        <v>13</v>
      </c>
      <c r="E56" s="1" t="s">
        <v>9</v>
      </c>
      <c r="F56" s="1">
        <v>5.828</v>
      </c>
      <c r="G56" s="1"/>
      <c r="H56" s="18">
        <f t="shared" si="2"/>
        <v>0</v>
      </c>
    </row>
    <row r="57" spans="1:8" ht="60">
      <c r="A57" s="5" t="s">
        <v>497</v>
      </c>
      <c r="B57" s="5" t="s">
        <v>166</v>
      </c>
      <c r="C57" s="5"/>
      <c r="D57" s="5" t="s">
        <v>167</v>
      </c>
      <c r="E57" s="1" t="s">
        <v>20</v>
      </c>
      <c r="F57" s="1">
        <v>6.6</v>
      </c>
      <c r="G57" s="1"/>
      <c r="H57" s="18">
        <f t="shared" si="2"/>
        <v>0</v>
      </c>
    </row>
    <row r="58" spans="1:8" ht="15">
      <c r="A58" s="5" t="s">
        <v>498</v>
      </c>
      <c r="B58" s="5" t="s">
        <v>23</v>
      </c>
      <c r="C58" s="5"/>
      <c r="D58" s="5" t="s">
        <v>368</v>
      </c>
      <c r="E58" s="1" t="s">
        <v>25</v>
      </c>
      <c r="F58" s="1">
        <v>1</v>
      </c>
      <c r="G58" s="1"/>
      <c r="H58" s="18">
        <f t="shared" si="2"/>
        <v>0</v>
      </c>
    </row>
    <row r="59" spans="1:8" ht="15">
      <c r="A59" s="5"/>
      <c r="B59" s="5"/>
      <c r="C59" s="5"/>
      <c r="D59" s="20" t="s">
        <v>557</v>
      </c>
      <c r="E59" s="1"/>
      <c r="F59" s="1"/>
      <c r="G59" s="1"/>
      <c r="H59" s="18">
        <f>SUM(H40:H58)</f>
        <v>0</v>
      </c>
    </row>
    <row r="60" spans="1:8" ht="15">
      <c r="A60" s="6" t="s">
        <v>414</v>
      </c>
      <c r="B60" s="6" t="s">
        <v>459</v>
      </c>
      <c r="C60" s="6"/>
      <c r="D60" s="6" t="s">
        <v>458</v>
      </c>
      <c r="E60" s="2"/>
      <c r="F60" s="2"/>
      <c r="G60" s="2"/>
      <c r="H60" s="22"/>
    </row>
    <row r="61" spans="1:8" ht="30">
      <c r="A61" s="5" t="s">
        <v>467</v>
      </c>
      <c r="B61" s="5" t="s">
        <v>369</v>
      </c>
      <c r="C61" s="5"/>
      <c r="D61" s="5" t="s">
        <v>370</v>
      </c>
      <c r="E61" s="1" t="s">
        <v>9</v>
      </c>
      <c r="F61" s="1">
        <v>28.994</v>
      </c>
      <c r="G61" s="1"/>
      <c r="H61" s="18">
        <f aca="true" t="shared" si="3" ref="H61:H73">ROUND(F61*G61,2)</f>
        <v>0</v>
      </c>
    </row>
    <row r="62" spans="1:8" ht="45">
      <c r="A62" s="5" t="s">
        <v>468</v>
      </c>
      <c r="B62" s="5" t="s">
        <v>371</v>
      </c>
      <c r="C62" s="5"/>
      <c r="D62" s="5" t="s">
        <v>372</v>
      </c>
      <c r="E62" s="1" t="s">
        <v>9</v>
      </c>
      <c r="F62" s="1">
        <v>7.875</v>
      </c>
      <c r="G62" s="1"/>
      <c r="H62" s="18">
        <f t="shared" si="3"/>
        <v>0</v>
      </c>
    </row>
    <row r="63" spans="1:8" ht="30">
      <c r="A63" s="5" t="s">
        <v>469</v>
      </c>
      <c r="B63" s="5" t="s">
        <v>101</v>
      </c>
      <c r="C63" s="5"/>
      <c r="D63" s="5" t="s">
        <v>102</v>
      </c>
      <c r="E63" s="1" t="s">
        <v>9</v>
      </c>
      <c r="F63" s="1">
        <v>7.875</v>
      </c>
      <c r="G63" s="1"/>
      <c r="H63" s="18">
        <f t="shared" si="3"/>
        <v>0</v>
      </c>
    </row>
    <row r="64" spans="1:8" ht="30">
      <c r="A64" s="5" t="s">
        <v>470</v>
      </c>
      <c r="B64" s="5" t="s">
        <v>45</v>
      </c>
      <c r="C64" s="5"/>
      <c r="D64" s="5" t="s">
        <v>161</v>
      </c>
      <c r="E64" s="1" t="s">
        <v>9</v>
      </c>
      <c r="F64" s="1">
        <v>28.944</v>
      </c>
      <c r="G64" s="1"/>
      <c r="H64" s="18">
        <f t="shared" si="3"/>
        <v>0</v>
      </c>
    </row>
    <row r="65" spans="1:8" ht="45">
      <c r="A65" s="5" t="s">
        <v>471</v>
      </c>
      <c r="B65" s="5" t="s">
        <v>373</v>
      </c>
      <c r="C65" s="5"/>
      <c r="D65" s="5" t="s">
        <v>374</v>
      </c>
      <c r="E65" s="1" t="s">
        <v>9</v>
      </c>
      <c r="F65" s="1">
        <v>16.752</v>
      </c>
      <c r="G65" s="1"/>
      <c r="H65" s="18">
        <f t="shared" si="3"/>
        <v>0</v>
      </c>
    </row>
    <row r="66" spans="1:8" ht="45">
      <c r="A66" s="5" t="s">
        <v>472</v>
      </c>
      <c r="B66" s="5" t="s">
        <v>140</v>
      </c>
      <c r="C66" s="5"/>
      <c r="D66" s="5" t="s">
        <v>141</v>
      </c>
      <c r="E66" s="1" t="s">
        <v>9</v>
      </c>
      <c r="F66" s="1">
        <v>53.571</v>
      </c>
      <c r="G66" s="1"/>
      <c r="H66" s="18">
        <f t="shared" si="3"/>
        <v>0</v>
      </c>
    </row>
    <row r="67" spans="1:8" ht="45">
      <c r="A67" s="5" t="s">
        <v>473</v>
      </c>
      <c r="B67" s="5" t="s">
        <v>375</v>
      </c>
      <c r="C67" s="5"/>
      <c r="D67" s="5" t="s">
        <v>376</v>
      </c>
      <c r="E67" s="1" t="s">
        <v>9</v>
      </c>
      <c r="F67" s="1">
        <v>6.013</v>
      </c>
      <c r="G67" s="1"/>
      <c r="H67" s="18">
        <f t="shared" si="3"/>
        <v>0</v>
      </c>
    </row>
    <row r="68" spans="1:8" ht="45">
      <c r="A68" s="5" t="s">
        <v>474</v>
      </c>
      <c r="B68" s="5" t="s">
        <v>217</v>
      </c>
      <c r="C68" s="5"/>
      <c r="D68" s="5" t="s">
        <v>377</v>
      </c>
      <c r="E68" s="1" t="s">
        <v>9</v>
      </c>
      <c r="F68" s="1">
        <v>1.38</v>
      </c>
      <c r="G68" s="1"/>
      <c r="H68" s="18">
        <f t="shared" si="3"/>
        <v>0</v>
      </c>
    </row>
    <row r="69" spans="1:8" ht="30">
      <c r="A69" s="5" t="s">
        <v>475</v>
      </c>
      <c r="B69" s="5" t="s">
        <v>260</v>
      </c>
      <c r="C69" s="5"/>
      <c r="D69" s="5" t="s">
        <v>378</v>
      </c>
      <c r="E69" s="1" t="s">
        <v>25</v>
      </c>
      <c r="F69" s="1">
        <v>3</v>
      </c>
      <c r="G69" s="1"/>
      <c r="H69" s="18">
        <f t="shared" si="3"/>
        <v>0</v>
      </c>
    </row>
    <row r="70" spans="1:8" ht="15">
      <c r="A70" s="5" t="s">
        <v>476</v>
      </c>
      <c r="B70" s="5" t="s">
        <v>379</v>
      </c>
      <c r="C70" s="5"/>
      <c r="D70" s="5" t="s">
        <v>380</v>
      </c>
      <c r="E70" s="1" t="s">
        <v>9</v>
      </c>
      <c r="F70" s="1">
        <v>2.153</v>
      </c>
      <c r="G70" s="1"/>
      <c r="H70" s="18">
        <f t="shared" si="3"/>
        <v>0</v>
      </c>
    </row>
    <row r="71" spans="1:8" ht="30">
      <c r="A71" s="5" t="s">
        <v>477</v>
      </c>
      <c r="B71" s="5" t="s">
        <v>381</v>
      </c>
      <c r="C71" s="5"/>
      <c r="D71" s="5" t="s">
        <v>382</v>
      </c>
      <c r="E71" s="1" t="s">
        <v>9</v>
      </c>
      <c r="F71" s="1">
        <v>2.153</v>
      </c>
      <c r="G71" s="1"/>
      <c r="H71" s="18">
        <f t="shared" si="3"/>
        <v>0</v>
      </c>
    </row>
    <row r="72" spans="1:8" ht="75">
      <c r="A72" s="5" t="s">
        <v>478</v>
      </c>
      <c r="B72" s="5" t="s">
        <v>383</v>
      </c>
      <c r="C72" s="5"/>
      <c r="D72" s="5" t="s">
        <v>384</v>
      </c>
      <c r="E72" s="1" t="s">
        <v>9</v>
      </c>
      <c r="F72" s="1">
        <v>11.013</v>
      </c>
      <c r="G72" s="1"/>
      <c r="H72" s="18">
        <f t="shared" si="3"/>
        <v>0</v>
      </c>
    </row>
    <row r="73" spans="1:8" ht="75">
      <c r="A73" s="5" t="s">
        <v>479</v>
      </c>
      <c r="B73" s="5" t="s">
        <v>383</v>
      </c>
      <c r="C73" s="5"/>
      <c r="D73" s="5" t="s">
        <v>385</v>
      </c>
      <c r="E73" s="1" t="s">
        <v>9</v>
      </c>
      <c r="F73" s="1">
        <v>6.07</v>
      </c>
      <c r="G73" s="1"/>
      <c r="H73" s="18">
        <f t="shared" si="3"/>
        <v>0</v>
      </c>
    </row>
    <row r="74" spans="1:8" ht="15">
      <c r="A74" s="5"/>
      <c r="B74" s="5"/>
      <c r="C74" s="5"/>
      <c r="D74" s="20" t="s">
        <v>557</v>
      </c>
      <c r="E74" s="1"/>
      <c r="F74" s="1"/>
      <c r="G74" s="1"/>
      <c r="H74" s="18">
        <f>SUM(H61:H73)</f>
        <v>0</v>
      </c>
    </row>
    <row r="75" spans="1:8" ht="15">
      <c r="A75" s="6" t="s">
        <v>415</v>
      </c>
      <c r="B75" s="6" t="s">
        <v>461</v>
      </c>
      <c r="C75" s="6"/>
      <c r="D75" s="6" t="s">
        <v>460</v>
      </c>
      <c r="E75" s="1"/>
      <c r="F75" s="1"/>
      <c r="G75" s="1"/>
      <c r="H75" s="18"/>
    </row>
    <row r="76" spans="1:8" ht="45">
      <c r="A76" s="5" t="s">
        <v>463</v>
      </c>
      <c r="B76" s="5" t="s">
        <v>168</v>
      </c>
      <c r="C76" s="5"/>
      <c r="D76" s="5" t="s">
        <v>386</v>
      </c>
      <c r="E76" s="1" t="s">
        <v>170</v>
      </c>
      <c r="F76" s="1">
        <v>1</v>
      </c>
      <c r="G76" s="1"/>
      <c r="H76" s="18">
        <f>ROUND(F76*G76,2)</f>
        <v>0</v>
      </c>
    </row>
    <row r="77" spans="1:8" ht="30">
      <c r="A77" s="5" t="s">
        <v>464</v>
      </c>
      <c r="B77" s="5" t="s">
        <v>168</v>
      </c>
      <c r="C77" s="5"/>
      <c r="D77" s="5" t="s">
        <v>387</v>
      </c>
      <c r="E77" s="1" t="s">
        <v>170</v>
      </c>
      <c r="F77" s="1">
        <v>1</v>
      </c>
      <c r="G77" s="1"/>
      <c r="H77" s="18">
        <f>ROUND(F77*G77,2)</f>
        <v>0</v>
      </c>
    </row>
    <row r="78" spans="1:8" ht="15">
      <c r="A78" s="5"/>
      <c r="B78" s="5"/>
      <c r="C78" s="5"/>
      <c r="D78" s="20" t="s">
        <v>557</v>
      </c>
      <c r="E78" s="1"/>
      <c r="F78" s="1"/>
      <c r="G78" s="1"/>
      <c r="H78" s="18">
        <f>SUM(H76:H77)</f>
        <v>0</v>
      </c>
    </row>
    <row r="79" spans="1:8" ht="15">
      <c r="A79" s="6" t="s">
        <v>462</v>
      </c>
      <c r="B79" s="6" t="s">
        <v>406</v>
      </c>
      <c r="C79" s="6"/>
      <c r="D79" s="6" t="s">
        <v>405</v>
      </c>
      <c r="E79" s="1"/>
      <c r="F79" s="1"/>
      <c r="G79" s="1"/>
      <c r="H79" s="18"/>
    </row>
    <row r="80" spans="1:8" ht="45">
      <c r="A80" s="5" t="s">
        <v>465</v>
      </c>
      <c r="B80" s="5" t="s">
        <v>199</v>
      </c>
      <c r="C80" s="5"/>
      <c r="D80" s="5" t="s">
        <v>200</v>
      </c>
      <c r="E80" s="1" t="s">
        <v>31</v>
      </c>
      <c r="F80" s="1">
        <v>5.452</v>
      </c>
      <c r="G80" s="1"/>
      <c r="H80" s="18">
        <f>ROUND(F80*G80,2)</f>
        <v>0</v>
      </c>
    </row>
    <row r="81" spans="1:8" ht="45">
      <c r="A81" s="5" t="s">
        <v>466</v>
      </c>
      <c r="B81" s="5" t="s">
        <v>201</v>
      </c>
      <c r="C81" s="5"/>
      <c r="D81" s="5" t="s">
        <v>202</v>
      </c>
      <c r="E81" s="1" t="s">
        <v>31</v>
      </c>
      <c r="F81" s="1">
        <v>5.452</v>
      </c>
      <c r="G81" s="1"/>
      <c r="H81" s="18">
        <f>ROUND(F81*G81,2)</f>
        <v>0</v>
      </c>
    </row>
    <row r="82" spans="1:8" ht="15">
      <c r="A82" s="3"/>
      <c r="B82" s="3"/>
      <c r="C82" s="3"/>
      <c r="D82" s="17" t="s">
        <v>557</v>
      </c>
      <c r="E82" s="1"/>
      <c r="F82" s="1"/>
      <c r="G82" s="1"/>
      <c r="H82" s="18">
        <f>SUM(H80:H81)</f>
        <v>0</v>
      </c>
    </row>
    <row r="83" spans="1:8" ht="15">
      <c r="A83" s="3"/>
      <c r="B83" s="3"/>
      <c r="C83" s="3"/>
      <c r="D83" s="17" t="s">
        <v>556</v>
      </c>
      <c r="E83" s="1"/>
      <c r="F83" s="1"/>
      <c r="G83" s="1"/>
      <c r="H83" s="18">
        <f>H15+H38+H59+H74+H78+H82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H32" sqref="H4:H32"/>
    </sheetView>
  </sheetViews>
  <sheetFormatPr defaultColWidth="9.140625" defaultRowHeight="15"/>
  <cols>
    <col min="1" max="1" width="3.7109375" style="13" bestFit="1" customWidth="1"/>
    <col min="2" max="2" width="19.28125" style="7" customWidth="1"/>
    <col min="3" max="3" width="10.7109375" style="7" hidden="1" customWidth="1"/>
    <col min="4" max="4" width="40.7109375" style="7" customWidth="1"/>
    <col min="5" max="7" width="10.7109375" style="0" customWidth="1"/>
    <col min="8" max="8" width="13.7109375" style="19" customWidth="1"/>
  </cols>
  <sheetData>
    <row r="1" spans="1:8" ht="30">
      <c r="A1" s="14" t="s">
        <v>0</v>
      </c>
      <c r="B1" s="15" t="s">
        <v>1</v>
      </c>
      <c r="C1" s="15" t="s">
        <v>407</v>
      </c>
      <c r="D1" s="15" t="s">
        <v>2</v>
      </c>
      <c r="E1" s="14" t="s">
        <v>3</v>
      </c>
      <c r="F1" s="14" t="s">
        <v>4</v>
      </c>
      <c r="G1" s="14" t="s">
        <v>5</v>
      </c>
      <c r="H1" s="21" t="s">
        <v>6</v>
      </c>
    </row>
    <row r="2" spans="1:8" ht="45">
      <c r="A2" s="12"/>
      <c r="B2" s="16" t="s">
        <v>574</v>
      </c>
      <c r="C2" s="16"/>
      <c r="D2" s="16" t="s">
        <v>576</v>
      </c>
      <c r="E2" s="1"/>
      <c r="F2" s="1"/>
      <c r="G2" s="1"/>
      <c r="H2" s="18"/>
    </row>
    <row r="3" spans="1:8" ht="15">
      <c r="A3" s="11" t="s">
        <v>416</v>
      </c>
      <c r="B3" s="6" t="s">
        <v>409</v>
      </c>
      <c r="C3" s="6"/>
      <c r="D3" s="6" t="s">
        <v>555</v>
      </c>
      <c r="E3" s="2"/>
      <c r="F3" s="2"/>
      <c r="G3" s="2"/>
      <c r="H3" s="22"/>
    </row>
    <row r="4" spans="1:8" ht="45">
      <c r="A4" s="12" t="s">
        <v>424</v>
      </c>
      <c r="B4" s="5" t="s">
        <v>388</v>
      </c>
      <c r="C4" s="5"/>
      <c r="D4" s="5" t="s">
        <v>389</v>
      </c>
      <c r="E4" s="1" t="s">
        <v>9</v>
      </c>
      <c r="F4" s="1">
        <v>13.932</v>
      </c>
      <c r="G4" s="1"/>
      <c r="H4" s="18">
        <f>ROUND(F4*G4,2)</f>
        <v>0</v>
      </c>
    </row>
    <row r="5" spans="1:8" ht="45">
      <c r="A5" s="12" t="s">
        <v>425</v>
      </c>
      <c r="B5" s="5" t="s">
        <v>390</v>
      </c>
      <c r="C5" s="5"/>
      <c r="D5" s="5" t="s">
        <v>391</v>
      </c>
      <c r="E5" s="1" t="s">
        <v>9</v>
      </c>
      <c r="F5" s="1">
        <v>53.382</v>
      </c>
      <c r="G5" s="1"/>
      <c r="H5" s="18">
        <f>ROUND(F5*G5,2)</f>
        <v>0</v>
      </c>
    </row>
    <row r="6" spans="1:8" ht="45">
      <c r="A6" s="12" t="s">
        <v>426</v>
      </c>
      <c r="B6" s="5" t="s">
        <v>392</v>
      </c>
      <c r="C6" s="5"/>
      <c r="D6" s="5" t="s">
        <v>393</v>
      </c>
      <c r="E6" s="1" t="s">
        <v>9</v>
      </c>
      <c r="F6" s="1">
        <v>2.05</v>
      </c>
      <c r="G6" s="1"/>
      <c r="H6" s="18">
        <f>ROUND(F6*G6,2)</f>
        <v>0</v>
      </c>
    </row>
    <row r="7" spans="1:8" ht="15">
      <c r="A7" s="12"/>
      <c r="B7" s="5"/>
      <c r="C7" s="5"/>
      <c r="D7" s="20" t="s">
        <v>557</v>
      </c>
      <c r="E7" s="1"/>
      <c r="F7" s="1"/>
      <c r="G7" s="1"/>
      <c r="H7" s="18">
        <f>SUM(H4:H6)</f>
        <v>0</v>
      </c>
    </row>
    <row r="8" spans="1:8" ht="15">
      <c r="A8" s="11" t="s">
        <v>411</v>
      </c>
      <c r="B8" s="6" t="s">
        <v>404</v>
      </c>
      <c r="C8" s="6"/>
      <c r="D8" s="6" t="s">
        <v>403</v>
      </c>
      <c r="E8" s="2"/>
      <c r="F8" s="2"/>
      <c r="G8" s="2"/>
      <c r="H8" s="22"/>
    </row>
    <row r="9" spans="1:8" ht="45">
      <c r="A9" s="12" t="s">
        <v>427</v>
      </c>
      <c r="B9" s="5" t="s">
        <v>173</v>
      </c>
      <c r="C9" s="5"/>
      <c r="D9" s="5" t="s">
        <v>174</v>
      </c>
      <c r="E9" s="1" t="s">
        <v>9</v>
      </c>
      <c r="F9" s="1">
        <v>1.68</v>
      </c>
      <c r="G9" s="1"/>
      <c r="H9" s="18">
        <f aca="true" t="shared" si="0" ref="H9:H23">ROUND(F9*G9,2)</f>
        <v>0</v>
      </c>
    </row>
    <row r="10" spans="1:8" ht="45">
      <c r="A10" s="12" t="s">
        <v>428</v>
      </c>
      <c r="B10" s="5" t="s">
        <v>175</v>
      </c>
      <c r="C10" s="5"/>
      <c r="D10" s="5" t="s">
        <v>176</v>
      </c>
      <c r="E10" s="1" t="s">
        <v>25</v>
      </c>
      <c r="F10" s="1">
        <v>3</v>
      </c>
      <c r="G10" s="1"/>
      <c r="H10" s="18">
        <f t="shared" si="0"/>
        <v>0</v>
      </c>
    </row>
    <row r="11" spans="1:8" ht="30">
      <c r="A11" s="12" t="s">
        <v>429</v>
      </c>
      <c r="B11" s="5" t="s">
        <v>177</v>
      </c>
      <c r="C11" s="5"/>
      <c r="D11" s="5" t="s">
        <v>178</v>
      </c>
      <c r="E11" s="1" t="s">
        <v>179</v>
      </c>
      <c r="F11" s="1">
        <v>3</v>
      </c>
      <c r="G11" s="1"/>
      <c r="H11" s="18">
        <f t="shared" si="0"/>
        <v>0</v>
      </c>
    </row>
    <row r="12" spans="1:8" ht="30">
      <c r="A12" s="12" t="s">
        <v>430</v>
      </c>
      <c r="B12" s="5" t="s">
        <v>180</v>
      </c>
      <c r="C12" s="5"/>
      <c r="D12" s="5" t="s">
        <v>181</v>
      </c>
      <c r="E12" s="1" t="s">
        <v>25</v>
      </c>
      <c r="F12" s="1">
        <v>3</v>
      </c>
      <c r="G12" s="1"/>
      <c r="H12" s="18">
        <f t="shared" si="0"/>
        <v>0</v>
      </c>
    </row>
    <row r="13" spans="1:8" ht="45">
      <c r="A13" s="12" t="s">
        <v>431</v>
      </c>
      <c r="B13" s="5" t="s">
        <v>186</v>
      </c>
      <c r="C13" s="5"/>
      <c r="D13" s="5" t="s">
        <v>187</v>
      </c>
      <c r="E13" s="1" t="s">
        <v>20</v>
      </c>
      <c r="F13" s="1">
        <v>10.5</v>
      </c>
      <c r="G13" s="1"/>
      <c r="H13" s="18">
        <f t="shared" si="0"/>
        <v>0</v>
      </c>
    </row>
    <row r="14" spans="1:8" ht="60">
      <c r="A14" s="12" t="s">
        <v>432</v>
      </c>
      <c r="B14" s="5" t="s">
        <v>394</v>
      </c>
      <c r="C14" s="5"/>
      <c r="D14" s="5" t="s">
        <v>395</v>
      </c>
      <c r="E14" s="1" t="s">
        <v>20</v>
      </c>
      <c r="F14" s="1">
        <v>35</v>
      </c>
      <c r="G14" s="1"/>
      <c r="H14" s="18">
        <f t="shared" si="0"/>
        <v>0</v>
      </c>
    </row>
    <row r="15" spans="1:8" ht="30">
      <c r="A15" s="12" t="s">
        <v>433</v>
      </c>
      <c r="B15" s="5" t="s">
        <v>184</v>
      </c>
      <c r="C15" s="5"/>
      <c r="D15" s="5" t="s">
        <v>396</v>
      </c>
      <c r="E15" s="1" t="s">
        <v>20</v>
      </c>
      <c r="F15" s="1">
        <v>35</v>
      </c>
      <c r="G15" s="1"/>
      <c r="H15" s="18">
        <f t="shared" si="0"/>
        <v>0</v>
      </c>
    </row>
    <row r="16" spans="1:8" ht="30">
      <c r="A16" s="12" t="s">
        <v>434</v>
      </c>
      <c r="B16" s="5" t="s">
        <v>189</v>
      </c>
      <c r="C16" s="5"/>
      <c r="D16" s="5" t="s">
        <v>190</v>
      </c>
      <c r="E16" s="1" t="s">
        <v>20</v>
      </c>
      <c r="F16" s="1">
        <v>10.5</v>
      </c>
      <c r="G16" s="1"/>
      <c r="H16" s="18">
        <f t="shared" si="0"/>
        <v>0</v>
      </c>
    </row>
    <row r="17" spans="1:8" ht="30">
      <c r="A17" s="12" t="s">
        <v>435</v>
      </c>
      <c r="B17" s="5" t="s">
        <v>81</v>
      </c>
      <c r="C17" s="5"/>
      <c r="D17" s="5" t="s">
        <v>191</v>
      </c>
      <c r="E17" s="1" t="s">
        <v>20</v>
      </c>
      <c r="F17" s="1">
        <v>10.5</v>
      </c>
      <c r="G17" s="1"/>
      <c r="H17" s="18">
        <f t="shared" si="0"/>
        <v>0</v>
      </c>
    </row>
    <row r="18" spans="1:8" ht="30">
      <c r="A18" s="12" t="s">
        <v>436</v>
      </c>
      <c r="B18" s="5" t="s">
        <v>45</v>
      </c>
      <c r="C18" s="5"/>
      <c r="D18" s="5" t="s">
        <v>161</v>
      </c>
      <c r="E18" s="1" t="s">
        <v>9</v>
      </c>
      <c r="F18" s="1">
        <v>2.625</v>
      </c>
      <c r="G18" s="1"/>
      <c r="H18" s="18">
        <f t="shared" si="0"/>
        <v>0</v>
      </c>
    </row>
    <row r="19" spans="1:8" ht="45">
      <c r="A19" s="12" t="s">
        <v>437</v>
      </c>
      <c r="B19" s="5" t="s">
        <v>140</v>
      </c>
      <c r="C19" s="5"/>
      <c r="D19" s="5" t="s">
        <v>141</v>
      </c>
      <c r="E19" s="1" t="s">
        <v>9</v>
      </c>
      <c r="F19" s="1">
        <v>5.25</v>
      </c>
      <c r="G19" s="1"/>
      <c r="H19" s="18">
        <f t="shared" si="0"/>
        <v>0</v>
      </c>
    </row>
    <row r="20" spans="1:8" ht="30">
      <c r="A20" s="12" t="s">
        <v>438</v>
      </c>
      <c r="B20" s="5" t="s">
        <v>192</v>
      </c>
      <c r="C20" s="5"/>
      <c r="D20" s="5" t="s">
        <v>193</v>
      </c>
      <c r="E20" s="1" t="s">
        <v>20</v>
      </c>
      <c r="F20" s="1">
        <v>35</v>
      </c>
      <c r="G20" s="1"/>
      <c r="H20" s="18">
        <f t="shared" si="0"/>
        <v>0</v>
      </c>
    </row>
    <row r="21" spans="1:8" ht="60">
      <c r="A21" s="12" t="s">
        <v>439</v>
      </c>
      <c r="B21" s="5" t="s">
        <v>194</v>
      </c>
      <c r="C21" s="5"/>
      <c r="D21" s="5" t="s">
        <v>195</v>
      </c>
      <c r="E21" s="1" t="s">
        <v>20</v>
      </c>
      <c r="F21" s="1">
        <v>35</v>
      </c>
      <c r="G21" s="1"/>
      <c r="H21" s="18">
        <f t="shared" si="0"/>
        <v>0</v>
      </c>
    </row>
    <row r="22" spans="1:8" ht="30">
      <c r="A22" s="12" t="s">
        <v>440</v>
      </c>
      <c r="B22" s="5" t="s">
        <v>196</v>
      </c>
      <c r="C22" s="5"/>
      <c r="D22" s="5" t="s">
        <v>197</v>
      </c>
      <c r="E22" s="1" t="s">
        <v>20</v>
      </c>
      <c r="F22" s="1">
        <v>0.175</v>
      </c>
      <c r="G22" s="1"/>
      <c r="H22" s="18">
        <f t="shared" si="0"/>
        <v>0</v>
      </c>
    </row>
    <row r="23" spans="1:8" ht="30">
      <c r="A23" s="12" t="s">
        <v>441</v>
      </c>
      <c r="B23" s="5" t="s">
        <v>168</v>
      </c>
      <c r="C23" s="5"/>
      <c r="D23" s="5" t="s">
        <v>198</v>
      </c>
      <c r="E23" s="1" t="s">
        <v>170</v>
      </c>
      <c r="F23" s="1">
        <v>3</v>
      </c>
      <c r="G23" s="1"/>
      <c r="H23" s="18">
        <f t="shared" si="0"/>
        <v>0</v>
      </c>
    </row>
    <row r="24" spans="1:8" ht="15">
      <c r="A24" s="12"/>
      <c r="B24" s="5"/>
      <c r="C24" s="5"/>
      <c r="D24" s="20" t="s">
        <v>557</v>
      </c>
      <c r="E24" s="1"/>
      <c r="F24" s="1"/>
      <c r="G24" s="1"/>
      <c r="H24" s="18">
        <f>SUM(H9:H23)</f>
        <v>0</v>
      </c>
    </row>
    <row r="25" spans="1:8" ht="15">
      <c r="A25" s="11" t="s">
        <v>412</v>
      </c>
      <c r="B25" s="6" t="s">
        <v>406</v>
      </c>
      <c r="C25" s="6"/>
      <c r="D25" s="6" t="s">
        <v>405</v>
      </c>
      <c r="E25" s="1"/>
      <c r="F25" s="1"/>
      <c r="G25" s="1"/>
      <c r="H25" s="18"/>
    </row>
    <row r="26" spans="1:8" ht="45">
      <c r="A26" s="12" t="s">
        <v>442</v>
      </c>
      <c r="B26" s="5" t="s">
        <v>199</v>
      </c>
      <c r="C26" s="5"/>
      <c r="D26" s="5" t="s">
        <v>200</v>
      </c>
      <c r="E26" s="1" t="s">
        <v>31</v>
      </c>
      <c r="F26" s="1">
        <v>0.754</v>
      </c>
      <c r="G26" s="1"/>
      <c r="H26" s="18">
        <f>ROUND(F26*G26,2)</f>
        <v>0</v>
      </c>
    </row>
    <row r="27" spans="1:8" ht="45">
      <c r="A27" s="12" t="s">
        <v>443</v>
      </c>
      <c r="B27" s="5" t="s">
        <v>201</v>
      </c>
      <c r="C27" s="5"/>
      <c r="D27" s="5" t="s">
        <v>202</v>
      </c>
      <c r="E27" s="1" t="s">
        <v>31</v>
      </c>
      <c r="F27" s="1">
        <v>0.754</v>
      </c>
      <c r="G27" s="1"/>
      <c r="H27" s="18">
        <f>ROUND(F27*G27,2)</f>
        <v>0</v>
      </c>
    </row>
    <row r="28" spans="1:8" ht="15">
      <c r="A28" s="3"/>
      <c r="B28" s="3"/>
      <c r="C28" s="3"/>
      <c r="D28" s="17" t="s">
        <v>557</v>
      </c>
      <c r="E28" s="1"/>
      <c r="F28" s="1"/>
      <c r="G28" s="1"/>
      <c r="H28" s="18">
        <f>SUM(H26:H27)</f>
        <v>0</v>
      </c>
    </row>
    <row r="29" spans="1:8" ht="15">
      <c r="A29" s="3"/>
      <c r="B29" s="3"/>
      <c r="C29" s="3"/>
      <c r="D29" s="17" t="s">
        <v>556</v>
      </c>
      <c r="E29" s="1"/>
      <c r="F29" s="1"/>
      <c r="G29" s="1"/>
      <c r="H29" s="18">
        <f>H7+H24+H28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2013-05-29T08:37:53Z</dcterms:modified>
  <cp:category/>
  <cp:version/>
  <cp:contentType/>
  <cp:contentStatus/>
</cp:coreProperties>
</file>