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8520" activeTab="1"/>
  </bookViews>
  <sheets>
    <sheet name="ZZK" sheetId="1" r:id="rId1"/>
    <sheet name="Kosztorys NR 1" sheetId="2" r:id="rId2"/>
    <sheet name="Kosztorys NR 2" sheetId="3" r:id="rId3"/>
  </sheets>
  <externalReferences>
    <externalReference r:id="rId6"/>
    <externalReference r:id="rId7"/>
  </externalReferences>
  <definedNames>
    <definedName name="dane">#REF!</definedName>
    <definedName name="gr">'[2]Konwersja'!$K$10</definedName>
    <definedName name="kurs">4.2735</definedName>
    <definedName name="_xlnm.Print_Area" localSheetId="2">'Kosztorys NR 2'!$A$1:$G$47</definedName>
    <definedName name="_xlnm.Print_Area" localSheetId="0">'ZZK'!$A$1:$D$22</definedName>
    <definedName name="zł">'[2]Konwersja'!$K$8</definedName>
  </definedNames>
  <calcPr fullCalcOnLoad="1"/>
</workbook>
</file>

<file path=xl/sharedStrings.xml><?xml version="1.0" encoding="utf-8"?>
<sst xmlns="http://schemas.openxmlformats.org/spreadsheetml/2006/main" count="582" uniqueCount="425">
  <si>
    <t>Lp.</t>
  </si>
  <si>
    <t>Opis i wyliczenia</t>
  </si>
  <si>
    <t>j.m.</t>
  </si>
  <si>
    <t>Ilość poszcz.</t>
  </si>
  <si>
    <t>m</t>
  </si>
  <si>
    <t>Cena jedn.</t>
  </si>
  <si>
    <t>Wartość</t>
  </si>
  <si>
    <t>Podstawa</t>
  </si>
  <si>
    <t>Opis</t>
  </si>
  <si>
    <t>Jedn.obm.</t>
  </si>
  <si>
    <t>Ilość</t>
  </si>
  <si>
    <t>1 d.1</t>
  </si>
  <si>
    <t>KNR 2-01 0202-02</t>
  </si>
  <si>
    <t>m3</t>
  </si>
  <si>
    <t>2 d.1</t>
  </si>
  <si>
    <t>KNR 2-01 0214-03</t>
  </si>
  <si>
    <t>3 d.1</t>
  </si>
  <si>
    <t>KNR 2-01 0211-05 analogia</t>
  </si>
  <si>
    <t>4 d.1</t>
  </si>
  <si>
    <t>KNR 2-01 0236-03</t>
  </si>
  <si>
    <t>Zagęszczenie pospółki zagęszczarkami; grunty sypkie kat. I-III</t>
  </si>
  <si>
    <t>5 d.2</t>
  </si>
  <si>
    <t>KNR 2-02 0204-02</t>
  </si>
  <si>
    <t>6 d.2</t>
  </si>
  <si>
    <t>KNR 2-02 0290-02</t>
  </si>
  <si>
    <t>t</t>
  </si>
  <si>
    <t>7 d.2</t>
  </si>
  <si>
    <t>8 d.2</t>
  </si>
  <si>
    <t>9 d.2</t>
  </si>
  <si>
    <t>KNR 2-02 0211-01</t>
  </si>
  <si>
    <t>10 d.2</t>
  </si>
  <si>
    <t>11 d.2</t>
  </si>
  <si>
    <t>KNR 2-02 0290-01</t>
  </si>
  <si>
    <t>12 d.2</t>
  </si>
  <si>
    <t>KNR 2-02 0202-01</t>
  </si>
  <si>
    <t>13 d.2</t>
  </si>
  <si>
    <t>14 d.2</t>
  </si>
  <si>
    <t>15 d.2</t>
  </si>
  <si>
    <t>KNR-W 2-02 0101-06</t>
  </si>
  <si>
    <t>16 d.2</t>
  </si>
  <si>
    <t>KNR 2-02 1101-01</t>
  </si>
  <si>
    <t>17 d.3</t>
  </si>
  <si>
    <t>KNR-W 2-02 0604-02</t>
  </si>
  <si>
    <t>m2</t>
  </si>
  <si>
    <t>18 d.3</t>
  </si>
  <si>
    <t>19 d.3</t>
  </si>
  <si>
    <t>KNR-W 2-02 0603-01</t>
  </si>
  <si>
    <t>20 d.3</t>
  </si>
  <si>
    <t>KNR-W 2-02 0603-02</t>
  </si>
  <si>
    <t>Izolacje przeciwwilgociowe powłokowe bitumiczne pionowe - wykonywane na zimno z emulsji asfaltowej - druga i następna warstwa Krotność = 2</t>
  </si>
  <si>
    <t>21 d.3</t>
  </si>
  <si>
    <t>KNR-W 2-02 0608-10</t>
  </si>
  <si>
    <t>22 d.4</t>
  </si>
  <si>
    <t>KNR K-02 0104-08</t>
  </si>
  <si>
    <t>23 d.4</t>
  </si>
  <si>
    <t>KNR-W 2-02 0132-01</t>
  </si>
  <si>
    <t>Otwory na okna w ścianach murowanych grubości 1 ceg. z cegieł pojedynczych, bloczków i pustaków</t>
  </si>
  <si>
    <t>szt</t>
  </si>
  <si>
    <t>24 d.4</t>
  </si>
  <si>
    <t>KNR-W 2-02 0132-02</t>
  </si>
  <si>
    <t>Otwory na drzwi i wrota w ścianach murowanych grubości 1 ceg. z cegieł pojedynczych, bloczków i pustaków</t>
  </si>
  <si>
    <t>25 d.4</t>
  </si>
  <si>
    <t>KNR 0-21 4004-06</t>
  </si>
  <si>
    <t>26 d.4</t>
  </si>
  <si>
    <t>KNR 2-02 0212-12</t>
  </si>
  <si>
    <t>27 d.4</t>
  </si>
  <si>
    <t>28 d.4</t>
  </si>
  <si>
    <t>29 d.4</t>
  </si>
  <si>
    <t>KNR 2-02 0210-03</t>
  </si>
  <si>
    <t>30 d.4</t>
  </si>
  <si>
    <t>31 d.4</t>
  </si>
  <si>
    <t>32 d.4</t>
  </si>
  <si>
    <t>33 d.4</t>
  </si>
  <si>
    <t>34 d.4</t>
  </si>
  <si>
    <t>35 d.4</t>
  </si>
  <si>
    <t>36 d.4</t>
  </si>
  <si>
    <t>37 d.4</t>
  </si>
  <si>
    <t>38 d.5</t>
  </si>
  <si>
    <t>KNR 2-02 0406-01</t>
  </si>
  <si>
    <t>m3 drew.</t>
  </si>
  <si>
    <t>39 d.5</t>
  </si>
  <si>
    <t>KNR-W 2-02 0405-01 analogia</t>
  </si>
  <si>
    <t>40 d.5</t>
  </si>
  <si>
    <t>KNNR 2 0604-02</t>
  </si>
  <si>
    <t>Izolacja z folii polietylenowej przymocowana do konstrukcji drewnianej</t>
  </si>
  <si>
    <t>41 d.5</t>
  </si>
  <si>
    <t>KNR 2-02 0410-01 analogia</t>
  </si>
  <si>
    <t>42 d.5</t>
  </si>
  <si>
    <t>KNR 2-02 0406-05</t>
  </si>
  <si>
    <t>43 d.5</t>
  </si>
  <si>
    <t>KNR 4-01 0303-05 analogia</t>
  </si>
  <si>
    <t>44 d.5</t>
  </si>
  <si>
    <t>NNRNKB 202 0537-03</t>
  </si>
  <si>
    <t>45 d.5</t>
  </si>
  <si>
    <t>NNRNKB 202 0539-01</t>
  </si>
  <si>
    <t>(z.VI) Pokrycie dachów blachą powlekaną - montaż gąsiorów</t>
  </si>
  <si>
    <t>46 d.5</t>
  </si>
  <si>
    <t>KNR-W 2-02 0522-02 analogia</t>
  </si>
  <si>
    <t>47 d.5</t>
  </si>
  <si>
    <t>KNR-W 2-02 0522-05</t>
  </si>
  <si>
    <t>Zbiorniczki przy rynnach z blachy powlekanej - montaż z gotowych elementów</t>
  </si>
  <si>
    <t>szt.</t>
  </si>
  <si>
    <t>48 d.5</t>
  </si>
  <si>
    <t>KNR-W 2-02 0529-01</t>
  </si>
  <si>
    <t>49 d.5</t>
  </si>
  <si>
    <t>NNRNKB 202 0541-02</t>
  </si>
  <si>
    <t>50 d.5</t>
  </si>
  <si>
    <t>KNR-W 2-02 0410-01 analogia</t>
  </si>
  <si>
    <t>51 d.5</t>
  </si>
  <si>
    <t>KNR-W 2-02 20203-03 analogia</t>
  </si>
  <si>
    <t>Deski jw - lakierowanie sadolinem</t>
  </si>
  <si>
    <t>52 d.6</t>
  </si>
  <si>
    <t>KNR K-04 0101-01</t>
  </si>
  <si>
    <t>53 d.6</t>
  </si>
  <si>
    <t>KNR K-04 0104-04</t>
  </si>
  <si>
    <t>54 d.6</t>
  </si>
  <si>
    <t>KNR K-04 0102-01</t>
  </si>
  <si>
    <t>55 d.6</t>
  </si>
  <si>
    <t>KNR K-04 0103-02</t>
  </si>
  <si>
    <t>56 d.6</t>
  </si>
  <si>
    <t>KNR K-04 0103-07</t>
  </si>
  <si>
    <t>57 d.6</t>
  </si>
  <si>
    <t>KNR K-04 0102-06</t>
  </si>
  <si>
    <t>58 d.6</t>
  </si>
  <si>
    <t>KNR K-04 0103-09</t>
  </si>
  <si>
    <t>59 d.6</t>
  </si>
  <si>
    <t>KNR K-04 0104-01</t>
  </si>
  <si>
    <t>60 d.6</t>
  </si>
  <si>
    <t>KNR K-04 0105-03</t>
  </si>
  <si>
    <t>61 d.6</t>
  </si>
  <si>
    <t>KNR K-04 0202-05</t>
  </si>
  <si>
    <t>Dwukrotne malowanie powierzchni zewnętrznych tynków fakturowych bez gruntowania</t>
  </si>
  <si>
    <t>62 d.6</t>
  </si>
  <si>
    <t>63 d.6</t>
  </si>
  <si>
    <t>KNR K-04 0109-02</t>
  </si>
  <si>
    <t>64 d.6</t>
  </si>
  <si>
    <t>65 d.6</t>
  </si>
  <si>
    <t>KNR 2-02 1610-01</t>
  </si>
  <si>
    <t>66 d.7</t>
  </si>
  <si>
    <t>67 d.7</t>
  </si>
  <si>
    <t>KNR 2-02 0607-02</t>
  </si>
  <si>
    <t>68 d.7</t>
  </si>
  <si>
    <t>KNR 2-02 0205-01</t>
  </si>
  <si>
    <t>69 d.7</t>
  </si>
  <si>
    <t>70 d.7</t>
  </si>
  <si>
    <t>NNRNKB 202 1130-02</t>
  </si>
  <si>
    <t>(z.VII) Warstwy wyrównujące i wygładzające z zaprawy samopoziomującej gr. 5 mm wykonie ryflowania</t>
  </si>
  <si>
    <t>71 d.7</t>
  </si>
  <si>
    <t>KNR 4-01 0213-01</t>
  </si>
  <si>
    <t>72 d.8.1</t>
  </si>
  <si>
    <t>KNNR 2 1104-01</t>
  </si>
  <si>
    <t>Montaż ościeżnic stalowych</t>
  </si>
  <si>
    <t>73 d.8.1</t>
  </si>
  <si>
    <t>KNNR 2 1103-01</t>
  </si>
  <si>
    <t>74 d.8.1</t>
  </si>
  <si>
    <t>KNNR 2 1106-03 analogia</t>
  </si>
  <si>
    <t>75 d.8.1</t>
  </si>
  <si>
    <t>KNR 0-19 1023-04</t>
  </si>
  <si>
    <t>76 d.8.2</t>
  </si>
  <si>
    <t>77 d.8.2</t>
  </si>
  <si>
    <t>KNR 2-02 0613-03</t>
  </si>
  <si>
    <t>Izolacje cieplne i przeciwdźwiękowe z wełny mineralnej poziome z płyt układanych na sucho - jedna warstwa gr.25 cm</t>
  </si>
  <si>
    <t>78 d.8.2</t>
  </si>
  <si>
    <t>79 d.8.3</t>
  </si>
  <si>
    <t>KNR 2-02 0803-03</t>
  </si>
  <si>
    <t>80 d.8.3</t>
  </si>
  <si>
    <t>KNR 2-02 0810-05</t>
  </si>
  <si>
    <t>81 d.8.3</t>
  </si>
  <si>
    <t>KNR K-04 0202-02</t>
  </si>
  <si>
    <t>82 d.8.4</t>
  </si>
  <si>
    <t>KNR 2-02 1101-07</t>
  </si>
  <si>
    <t>83 d.8.4</t>
  </si>
  <si>
    <t>84 d.8.4</t>
  </si>
  <si>
    <t>85 d.8.4</t>
  </si>
  <si>
    <t>86 d.8.4</t>
  </si>
  <si>
    <t>87 d.8.4</t>
  </si>
  <si>
    <t>88 d.8.5</t>
  </si>
  <si>
    <t>KNR 2-17 0122-02 analogia</t>
  </si>
  <si>
    <t>89 d.8.5</t>
  </si>
  <si>
    <t>90 d.8.5</t>
  </si>
  <si>
    <t>KNR 0-23 2615-03</t>
  </si>
  <si>
    <t>91 d.8.5</t>
  </si>
  <si>
    <t>KNR 0-23 2613-08</t>
  </si>
  <si>
    <t>92 d.8.5</t>
  </si>
  <si>
    <t>93 d.8.5</t>
  </si>
  <si>
    <t>Roboty ziemne-wymiana gruntu</t>
  </si>
  <si>
    <t>Fundamenty</t>
  </si>
  <si>
    <t>Izolacje</t>
  </si>
  <si>
    <t>Sciany nadziemia, wience, nadproa, rdzenie, wentylacja</t>
  </si>
  <si>
    <t>Konstrukcja dachowa, pokrycie, obróbki</t>
  </si>
  <si>
    <t>Ocieplenie elewacji</t>
  </si>
  <si>
    <t>Podjazdy i opaski</t>
  </si>
  <si>
    <t>Roboty wykonczeniowe</t>
  </si>
  <si>
    <t>Stolarka</t>
  </si>
  <si>
    <t>Podsufitka wewnetrzna</t>
  </si>
  <si>
    <t>Tynki wewnetrzne i malowania</t>
  </si>
  <si>
    <t>Podłoga i posadzki</t>
  </si>
  <si>
    <t>Wentylacja grawitacyjna</t>
  </si>
  <si>
    <t>8.1</t>
  </si>
  <si>
    <t>8.2</t>
  </si>
  <si>
    <t>8.4</t>
  </si>
  <si>
    <t>8.5</t>
  </si>
  <si>
    <t>Razem dział 1</t>
  </si>
  <si>
    <t>Razem dział 2</t>
  </si>
  <si>
    <t>Razem dział 3</t>
  </si>
  <si>
    <t>Razem dział 4</t>
  </si>
  <si>
    <t>Razem dział 5</t>
  </si>
  <si>
    <t>Razem dział 6</t>
  </si>
  <si>
    <t>Razem dział 7</t>
  </si>
  <si>
    <t>Razem dział 8.1</t>
  </si>
  <si>
    <t>Razem dział 8.3</t>
  </si>
  <si>
    <t>Razem dział 8.2</t>
  </si>
  <si>
    <t>Razem dział 8.4</t>
  </si>
  <si>
    <t>Razem dział 8.5</t>
  </si>
  <si>
    <t>8.3</t>
  </si>
  <si>
    <t xml:space="preserve">ZBIORCZE ZESTAWIENIE KOSZTÓW </t>
  </si>
  <si>
    <t>Nazwa i opis pozycji</t>
  </si>
  <si>
    <t>*</t>
  </si>
  <si>
    <t>RAZEM CENA OFERTOWA NETTO</t>
  </si>
  <si>
    <r>
      <t xml:space="preserve">PODATEK </t>
    </r>
    <r>
      <rPr>
        <b/>
        <i/>
        <sz val="10"/>
        <color indexed="8"/>
        <rFont val="Arial Narrow"/>
        <family val="2"/>
      </rPr>
      <t>(wpisać wartość procentową podatku)</t>
    </r>
  </si>
  <si>
    <t>RAZEM CENA OFERTOWA BRUTTO</t>
  </si>
  <si>
    <t>.................</t>
  </si>
  <si>
    <t>..........................................................</t>
  </si>
  <si>
    <t>data</t>
  </si>
  <si>
    <t>podpis upełnomocnionego Przedstawiciela</t>
  </si>
  <si>
    <t>Branża architektoniczo - konstrukcyjna</t>
  </si>
  <si>
    <t>Branża elektryczna</t>
  </si>
  <si>
    <t xml:space="preserve">Podstawa </t>
  </si>
  <si>
    <t>KNNR 9 0102-05</t>
  </si>
  <si>
    <t>Demontaż tablicy złaczowej Z-100, Z-200</t>
  </si>
  <si>
    <t>Złącza napowietrzne Zn-25</t>
  </si>
  <si>
    <t>KNNR 5 0402-05</t>
  </si>
  <si>
    <t>KSNR 5 0304-05</t>
  </si>
  <si>
    <t>1.</t>
  </si>
  <si>
    <t>2.</t>
  </si>
  <si>
    <t>3.</t>
  </si>
  <si>
    <t>4.</t>
  </si>
  <si>
    <t>5.</t>
  </si>
  <si>
    <t>6.</t>
  </si>
  <si>
    <t>Wyniesienie istniejacego układu pomiarowego na zewnątrz</t>
  </si>
  <si>
    <t>kpl.</t>
  </si>
  <si>
    <t>Linie zasilające prowadzone na tynku w rurach winidurowych o srednicy 28mm wykonywane przewodami kabelkowymi o łacznym przekroju żył 12,5-30 mm2 podłoże z cegły</t>
  </si>
  <si>
    <t>KNR 5-10 0904-01</t>
  </si>
  <si>
    <t>Montaż mostków rozłącznych (przekrój przewodów do 70 mm2) dla linii niskiego napięcia</t>
  </si>
  <si>
    <t>Montaż uziomów poziomych w wykopie o głebokosci do 0,6; kat. gruntu III</t>
  </si>
  <si>
    <t>KNNR5 0605-02</t>
  </si>
  <si>
    <t>KNNR 5 0605-08</t>
  </si>
  <si>
    <t>Mechaniczne pogrążenie uziomów pionowych prętowych w gruncie kat.  III</t>
  </si>
  <si>
    <t>7.</t>
  </si>
  <si>
    <t>8.</t>
  </si>
  <si>
    <t>9.</t>
  </si>
  <si>
    <t>10.</t>
  </si>
  <si>
    <t>11.</t>
  </si>
  <si>
    <t>12.</t>
  </si>
  <si>
    <r>
      <t>m</t>
    </r>
    <r>
      <rPr>
        <vertAlign val="superscript"/>
        <sz val="10"/>
        <rFont val="Arial CE"/>
        <family val="2"/>
      </rPr>
      <t>3</t>
    </r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</si>
  <si>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</si>
  <si>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</si>
  <si>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</si>
  <si>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</si>
  <si>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</si>
  <si>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</si>
  <si>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</si>
  <si>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</si>
  <si>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</si>
  <si>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</si>
  <si>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</si>
  <si>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</si>
  <si>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</si>
  <si>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</si>
  <si>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</si>
  <si>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</si>
  <si>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</si>
  <si>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</si>
  <si>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</si>
  <si>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</si>
  <si>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</si>
  <si>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WLZ kablowe zalicznikowe do projektowanego garażu</t>
  </si>
  <si>
    <t>KNNR 5 0701-02</t>
  </si>
  <si>
    <t>KNNR 5 0702-01</t>
  </si>
  <si>
    <t>KNNR 5 0705-01</t>
  </si>
  <si>
    <t>KNNR 5 0709-03</t>
  </si>
  <si>
    <t>KNNR 5 0103-08</t>
  </si>
  <si>
    <t>KNNR 5 0726-09</t>
  </si>
  <si>
    <t>Kopanie rowów dla kabli w sposób ręczny w gruncie kat.  III</t>
  </si>
  <si>
    <t>Zasypywanie rowów dla kabli wykonanych ręcznie w gruncie kat. I-II</t>
  </si>
  <si>
    <t>Ułożenie rur osłonowych z PCW o śr. do 140mm</t>
  </si>
  <si>
    <t>Układanie kabli o masie do 2.0kg/m w kanałach odkrywanych bez mocowania</t>
  </si>
  <si>
    <t>Rury winidurowe o śr. do 47mm układane n.t. na podłożu innym niż beton</t>
  </si>
  <si>
    <t xml:space="preserve">Zarobienie na sucho końca kabla 5-żyłowego o przekroju żył do 16mm2 na napiecie do 1kV o izolacji i powłoce z tworzyw sztucznych </t>
  </si>
  <si>
    <t>Instalacja wewnętrzna oświetlenia i gniazd oraz ogrzewania</t>
  </si>
  <si>
    <t>KNNR 5 0404-01</t>
  </si>
  <si>
    <t>Tablice rozdzielcze o masie do 10kg - tablica RG kompletna wg rysunku E-2</t>
  </si>
  <si>
    <t>KNNR 5 0103-01</t>
  </si>
  <si>
    <t>Rury winidurowe o śr. do 20mm układane n.t. na betonie</t>
  </si>
  <si>
    <t>KNNR 5 0203-01</t>
  </si>
  <si>
    <t>KNNR 5 0301-02</t>
  </si>
  <si>
    <t>KNNR 5 0303-01</t>
  </si>
  <si>
    <t>KNNR 5 0308-06</t>
  </si>
  <si>
    <t>KNNR 5 0307-02</t>
  </si>
  <si>
    <t>KNNR 5 0307-01</t>
  </si>
  <si>
    <t>KNNR 5 0511-06</t>
  </si>
  <si>
    <t>KNNR 5 0502-01</t>
  </si>
  <si>
    <t>KNNR 5 0406-01</t>
  </si>
  <si>
    <t>KNNR 5 0103-02</t>
  </si>
  <si>
    <t>KNNR 5 0203-03</t>
  </si>
  <si>
    <t>KNNR 5 1301-01</t>
  </si>
  <si>
    <t>KNNR 5 1301-02</t>
  </si>
  <si>
    <t>KNNR 5 1302-04</t>
  </si>
  <si>
    <t>KNNR 5 1304-01</t>
  </si>
  <si>
    <t>KNNR 5 1304-05</t>
  </si>
  <si>
    <t>KNNR 5 1304-06</t>
  </si>
  <si>
    <t>Przewody kabelkowe o łacznym przekroju żył do 7,5mm2 wciągane do rur -YDY 750 V 3x1,5mm2</t>
  </si>
  <si>
    <t>Przewody kabelkowe o łacznym przekroju żył do 7,5mm2 wciągane do rur -YDY 750 V 3x2,5mm2</t>
  </si>
  <si>
    <t>Przygotowanie podłoza pod osprzęt instalacyjny mocowany przez  przykręcenie do kołków plastykowych osadzonych w podłozu ceglanym</t>
  </si>
  <si>
    <t>Puszki z tworzywa sztucznego o wym. 75x75 mm o 3 wylotach dla przewodów o przekroju do 2,5mm2</t>
  </si>
  <si>
    <t>Gniazda instalacyjne wtyczkowe ze stykiem ochronnym bryzgoszczelne 3 -biegunowe przykręcane o obciazalności do 16A i przekroju przewodów do 2,5mm2</t>
  </si>
  <si>
    <t>Łączniki świecznikowe</t>
  </si>
  <si>
    <t>Łączniki i przyciski instalacyjne bryzgoszczelne jednobiegunowe</t>
  </si>
  <si>
    <t>Oprawy świetlówkowe do pomieszczeń produkcyjnych pyłoodporne w obudowie z tworzyw sztucznych  2 x 40W</t>
  </si>
  <si>
    <t>Oprawy oświetleniowe przykrecane zwykłe - żarowa z przyg. Podłoża i podłaczeniem</t>
  </si>
  <si>
    <t>Aparaty elektryczne o masie do 2.5kg z cz. Rozebraniem i złożeniem z podłączeniem przewodów (wyłacznik ŁUK w obudowie)</t>
  </si>
  <si>
    <t>Rury winidurowe o śr. Do 28 mm układane n.t. na betonie</t>
  </si>
  <si>
    <t>Przewody kabelkowe o łącznym przekroju żył do 30 mm2 wciagane do rur - YDY 750V 5x2,5mm2</t>
  </si>
  <si>
    <t>Aparaty elektryczne o masie do 2.5 kg z cz. Rozebraniem i złożeniem z podłączeniem przewodów (grzejniki elektryczne konwektorowe)</t>
  </si>
  <si>
    <t xml:space="preserve">Sprawdzenie i pomiar 1-fazowego obwodu elektrycznego niskiego napiecia </t>
  </si>
  <si>
    <t xml:space="preserve">Sprawdzenie i pomiar 3-fazowego obwodu elektrycznego niskiego napiecia </t>
  </si>
  <si>
    <t xml:space="preserve">Dbadanie linii kablowej N.N. - kabel 5 żyłowy </t>
  </si>
  <si>
    <t>Badania i pomiary instalacji uziemiajacej ( pierwszy pomiar)</t>
  </si>
  <si>
    <t>Badania i pomiary instalacji skuteczności zerowania (pierwszy pomiar)</t>
  </si>
  <si>
    <t>Badania i pomiary instalacji skutecznosci zerowania (każdy następny pomiar)</t>
  </si>
  <si>
    <t>pomiar</t>
  </si>
  <si>
    <t>odc.</t>
  </si>
  <si>
    <t xml:space="preserve">Budowa garażu wolnostojacego dla strażnicy OSP w miejscowości Frąknowo, gmina Nidzica </t>
  </si>
  <si>
    <t>Branża budowlana</t>
  </si>
  <si>
    <t xml:space="preserve">Branża elektryczna </t>
  </si>
  <si>
    <t>KNR 2-02 0107-07</t>
  </si>
  <si>
    <t>22a d.4</t>
  </si>
  <si>
    <t>KOSZTORYS OFERTOWY NR 1</t>
  </si>
  <si>
    <t>KOSZTORYS OFERTOWY NR 2</t>
  </si>
  <si>
    <t>SUMA CZĘŚCIOWA KOSZTORYSU NR 1</t>
  </si>
  <si>
    <t>SUMA CZĘŚCIOWA KOSZTORYSU NR 2</t>
  </si>
  <si>
    <t>Roboty ziemne wykon.koparkami przedsiębiernymi o poj.łyżki 0.40 m3 w gr.kat.III z transp.urobku samochod.samowyładowczymi na odległość do 1 km [8,40*13,40*2,60]</t>
  </si>
  <si>
    <t>Nakłady uzupełn.za każde dalsze rozp. 0.5 km transportu ponad 1 km samochodami samowyładowczymi po drogach utwardzonych ziemi kat.I-II Krotność = 4,5 [8,40*13,40*2,60]</t>
  </si>
  <si>
    <t>Roboty ziemne wyk.koparkami przedsiębiernymi 0.40 m3 w ziemi kat.I-III uprzednio zmagazynowanej w hałdach z transportem urobku samochodami samowyładowczymi na odl.do 1 km-przywóz pospółki do wymiany gruntu [ 8,40*13,40*2,60-&lt;m3 stóp,ław i scian fundamentowych&gt;(1,40+1,80+0,459+4,676+9,66+1,809)]</t>
  </si>
  <si>
    <t>Stopy fundamentowe prostokątne żelbetowe, o objętości do 1,5 m3 - z zastosowaniem pompy do betonu [2*1,00*1,40*,50]</t>
  </si>
  <si>
    <t>Przygotowanie i montaż zbrojenia elementów budynków i budowli - pręty żebrowane fi 12 mm A-III [2*(11*0,90+7*1,30)*0,888/1000]</t>
  </si>
  <si>
    <t>Stopy fundamentowe prostokątne żelbetowe, o objętości do 1,5 m3 - z zastosowaniem pompy do betonu [3*1,00*1,20*0,50]</t>
  </si>
  <si>
    <t>Przygotowanie i montaż zbrojenia elementów budynków i budowli - pręty żebrowane fi 12 mm A-III [3*(9*0,90+7*1,10)*0,888/1000]</t>
  </si>
  <si>
    <t>Słupy żelbetowe w ścianach murowanych o grubości do 0,3 m dwustronnie deskowane-rdzenie ścian fundamentowych             [5*0,25*0,35*1,05]</t>
  </si>
  <si>
    <t>Przygotowanie i montaż zbrojenia elementów budynków i budowli - pręty żebrowane fi 16 mm A-III [5*6*1,05*1,20*1,58/1000]</t>
  </si>
  <si>
    <t>Przygotowanie i montaż zbrojenia elementów budynków i budowli - pręty gładkie fi 6 mm A-0 [5*4*1,05*1,20*0,222/1000]</t>
  </si>
  <si>
    <t>Ławy fundamentowe prostokątne żelbetowe, szerokości do 0,6 m - z zastosowaniem pompy do betonu  [(2*6,40+2*10,00+5,60-5*1,00)*0,35*0,40]</t>
  </si>
  <si>
    <t>Przygotowanie i montaż zbrojenia elementów budynków i budowli - pręty żebrowane fi 12 mm A-III [(2*6,40+2*10,00+5,60-5*1,00)*4*1,20*0,888/1000]</t>
  </si>
  <si>
    <t>Przygotowanie i montaż zbrojenia elementów budynków i budowli - pręty gładkie fi 6 mm A-0 [(2*6,40+2*10,00+5,60-5*1,00)*4*1,26*0,222/1000]</t>
  </si>
  <si>
    <t>Fundamenty z bloczków betonowych na zaprawie cementowej [(2*6,40+2*10,00+5,75-5*0,35)*1,05*0,25]</t>
  </si>
  <si>
    <t>Podkłady betonowe na podłożu gruntowym C8/10 gr.10 cm pod ławy i stopy [(2*1,00*1,40+3*1,00*1,20)+(2*6,40+2*10,00+5,60-5*1,00)*0,35]*0,10</t>
  </si>
  <si>
    <t>Izolacje przeciwwilgociowe dwiema warstwami papy na lepiku na gorąco ław fundamentowych betonowych (2*6,40+2*10,00+5,60-5*1,00)*0,35</t>
  </si>
  <si>
    <t>Izolacje przeciwwilgociowe dwiema warstwami papy na lepiku na gorąco ław fundamentowych betonowych (2*6,40+2*10,00+5,75-5*0,35)*0,25</t>
  </si>
  <si>
    <t>Izolacje przeciwwilgociowe powłokowe bitumiczne pionowe - wykonywane na zimno z emulsji asfaltowej - pierwsza warstwa 2*1,00*1,40+3*1,00*1,20+2*(1,00+1,40)*2*0,50+(2*6,40+2*10,00+5,75-5*0,35)*1,05*
2</t>
  </si>
  <si>
    <t>Izolacje cieplne z płyt styropianowych pionowe na zaprawie bez siatki metalowej-styrodur gr.10 cm                    (6,4+10,00)*2*1,05</t>
  </si>
  <si>
    <t>Ściany z bloków SILKA M24 w budynkach 1-kond. o wys. do 4,5 m na zaprawie cienkospoinowej (klejowej). (Uwaga pierwsza warstwa na ścianie fundamentowej gr. 15cm - lub materiał równoważny)                         (2*6,25+2*9,85+5,75)*0,15-(3,6*0,15+0,9*0,15)</t>
  </si>
  <si>
    <r>
      <t>Ściany budynków jednokondygnacyjnych o wysokości powyżej 4,5m z bloczków z bet. komórkow. grubości 24cm                                (</t>
    </r>
    <r>
      <rPr>
        <b/>
        <sz val="11"/>
        <color indexed="8"/>
        <rFont val="Arial"/>
        <family val="2"/>
      </rPr>
      <t xml:space="preserve">UWAGA </t>
    </r>
    <r>
      <rPr>
        <sz val="11"/>
        <color indexed="8"/>
        <rFont val="Arial"/>
        <family val="2"/>
      </rPr>
      <t>wprowadzono zmianę w projekcie budowlanym: projektant dopuszcza zastosowanie zmiany na zastosowanie na ściany bloczków z betonu komórkowego z uwzglednieniem przemurowania pierwszej warstwy 15cm na ścianie fundamentowej z materiału odpornego na podciąganie wody)  (2*6,25+2*9,85+5,75)*3,95-(3*0,90*1,20+3,80*3,45+0,90*1,90)</t>
    </r>
  </si>
  <si>
    <t>Poszycie ścian szkieletowych z płyt wiórowych OSB gr.15mm-ściany szczytowe                                     [2*1/2*6,40*1,75]</t>
  </si>
  <si>
    <t>Wieńce monolityczne na ścianach zewnętrznych o szerokości do 30 cm                                 [(6,25*2+9,85*2+5,75-4,35)*0,25*0,35]</t>
  </si>
  <si>
    <t>Przygotowanie i montaż zbrojenia elementów budynków i budowli - pręty żebrowane fi 12 mm A-III      [(6,25*2+9,85*2+5,75-4,35)*6*1,20*0,888/1000]</t>
  </si>
  <si>
    <t>Przygotowanie i montaż zbrojenia elementów budynków i budowli - pręty gładkie fi 6 mm A-0                 [(6,25*2+9,85*2+5,75-4,35)*4*1,14*0,222/1000]</t>
  </si>
  <si>
    <t>Belki i podciągi, żelbetowe; stosunek deskowanego obwodu do przekroju do 12 - z zastosowaniem pompy do betonu-nadproże nad wrotami wjazdowymi                          [4,35*0,25*0,65]</t>
  </si>
  <si>
    <t>Przygotowanie i montaż zbrojenia elementów budynków i budowli - pręty żebrowane fi 12 mm A-III     [(4*5,55+6,05+2*5,41)*0,888/1000]</t>
  </si>
  <si>
    <t>Przygotowanie i montaż zbrojenia elementów budynków i budowli - pręty gładkie fi 6 mm A-0                     [(3*1,50+1,30)*5*0,86*0,222/1000]</t>
  </si>
  <si>
    <t>Belki i podciągi, żelbetowe; stosunek deskowanego obwodu do przekroju do 12 - z zastosowaniem pompy do betonu-nadproże nad otworami okiennymi i drzwiowymi                             [(3*1,50+1,30)*0,25*0,25]</t>
  </si>
  <si>
    <t>Przygotowanie i montaż zbrojenia elementów budynków i budowli - pręty żebrowane fi 12 mm A-III            [(3*1,50+1,30)*4*1,20*0,888/1000]</t>
  </si>
  <si>
    <t>Przygotowanie i montaż zbrojenia elementów budynków i budowli - pręty gładkie fi 6 mm A-0                           [(3*1,50+1,30)*5*0,86*0,222/1000]</t>
  </si>
  <si>
    <t>Słupy żelbetowe w ścianach murowanych o grubości do 0,3 m dwustronnie deskowane-rdzenie ścian nadziemia                   [5*0,25*0,35*4,10]</t>
  </si>
  <si>
    <t>Przygotowanie i montaż zbrojenia elementów budynków i budowli - pręty żebrowane fi 16 mm A-III          [5*4,10*6*1,20*1,58/1000]</t>
  </si>
  <si>
    <t>Przygotowanie i montaż zbrojenia elementów budynków i budowli - pręty gładkie fi 6 mm A-0                     [5*4,10*4*1,20*0,222/1000]</t>
  </si>
  <si>
    <t>Murłaty - przekrój poprzeczny drewna do 180 cm2 z tarcicy nasyconej                      [2*10,69*0,12*0,12]</t>
  </si>
  <si>
    <t>Dachy z wiązarów deskowych z tarcicy nasyconej o rozpiętości 7.5 m                [2*4,15*10,69]</t>
  </si>
  <si>
    <t>Izolacja z folii polietylenowej przymocowana do konstrukcji drewnianej               [2*4,15*10,69]</t>
  </si>
  <si>
    <t>Deskowanie połaci dachowych z tarcicy nasyconej-kontrłaty szer.5x25 cm                         [8*4,15*2*0,05]</t>
  </si>
  <si>
    <t>Płatwie, długość ponad 3 m - przekrój poprzeczny drewna do 180 cm2 z tarcicy nasyconej                          [20*10,69*0,06*0,08]</t>
  </si>
  <si>
    <t>Zbrojenie bednarką -stężenia połaciowe                               [2*4,15*10,69]</t>
  </si>
  <si>
    <t>(z.VI) Pokrycie dachów o pow.do 100 m2 o nachyleniu połaci do 85 % blachą powlekaną trapezową na łatach        [2*4,15*10,69]</t>
  </si>
  <si>
    <t>Rynny dachowe półokrągłe o śr. 15 cm - montaż z gotowych elementów z blachy powlekanej                                                       [2*10,69]</t>
  </si>
  <si>
    <t>Rury spustowe okrągłe o śr. 12 cm - montaż z gotowych elementów z blachy powlekanej                                         [2*4,10]</t>
  </si>
  <si>
    <t>(z.VI) Obróbki blacharskie z blachy powlekanej o szer.w rozwinięciu ponad 25 cm (obróbki szczytów,kominów,pasów nad i podrynnowych)                                   [4*4,15*0,45+(0,60+0,30)*2*0,35+0,80*0,60+10,69*2*0,35]</t>
  </si>
  <si>
    <t>Deskowanie połaci dachowych -deski szczytowe,okapowe,podbitki okapów                                                   [4*4,15*0,35+4*4,15*0,25+2*10,69*0,25+2*10,69*0,50]</t>
  </si>
  <si>
    <t>Przygotowanie podłoża - oczyszczenie i zmycie            (6,49+10,09)*2*4,40+2*1/2*6,49*1,75-(3*0,90*1,20+3,80*3,60)</t>
  </si>
  <si>
    <t>Montaż listwy cokołowej do podłoża z cegły (6,46*2+10,09*2-3,65)</t>
  </si>
  <si>
    <t>Przyklejenie płyt styropianowych na ścianach EPS-70 gr.12 cm (6,49+10,09)*2*4,40+2*1/2*6,49*1,75-(3*0,90*1,20+3,80*3,60)</t>
  </si>
  <si>
    <t>Mocowanie płyt styropianowych za pomocą dybli plastykowych (6 szt/m2) do podłoża z cegły             (6,49+10,09)*2*4,40+2*1/2*6,49*1,75-(3*0,90*1,20+3,80*3,60)</t>
  </si>
  <si>
    <t>Wykonanie warstwy zbrojącej - zatapianie jednej warstwy siatki na ścianach                             (6,49+10,09)*2*4,40+2*1/2*6,49*1,75-(3*0,90*1,20+3,80*3,60)</t>
  </si>
  <si>
    <t>Przyklejenie płyt styropianowych na ościeżach o szerokości do 30 cm EPS 70 gr.3 cm                                        3*(2*0,90+1,20)*0,25+(2*3,80+3,60)*0,35</t>
  </si>
  <si>
    <t>Wykonanie warstwy zbrojącej - zatapianie jednej warstwy siatki na ościeżach                        3*(2*0,90+1,20)*0,25+(2*3,80+3,60)*0,35</t>
  </si>
  <si>
    <t>Ochrona narożników wypukłych prostych kątownikiem                         3*(2*0,90+1,20)*0,25+(2*3,80+3,60)+4*4,7</t>
  </si>
  <si>
    <t>Wykonanie tynków mineralnych cienkowarstwowych na gotowym podłożu z zaprawy Poztynk SZ o uziarnieniu 2 mm i fakturze baranek                                140,342+6,17</t>
  </si>
  <si>
    <t>Wykonanie warstwy zbrojącej - zatapianie jednej warstwy siatki na cokole        (6,49+10,09)*2*0,30-3,65*0,30</t>
  </si>
  <si>
    <t>Wykonanie tynków mozaikowych na gotowym podłożu z zaprawy MOZATYNK o wielkości kamienia 1,8 mm                                (6,49+10,09)*2*0,30-3,65*0,30</t>
  </si>
  <si>
    <t>(z.VI) Obróbki blacharskie z blachy powlekanej o szer.w rozwinięciu ponad 25 cm-parapety okienne                    [3*1,25*0,35]</t>
  </si>
  <si>
    <t>Rusztowania ramowe przyścienne RR - 1/30 wysokości do 10 m           [2*6,49*5,50]</t>
  </si>
  <si>
    <t>Podkłady betonowe na podłożu gruntowym C12/15 [(2,00*3,65)*0,15]</t>
  </si>
  <si>
    <t>Izolacje przeciwwilgociowe i przeciwwodne z folii polietylenowej szerokiej Krotność = 2                              
[2,00*3,65]</t>
  </si>
  <si>
    <t>Płyty fundamentowe żelbetowe - z zastosowaniem pompy do betonu [2,00*3,65*0,15]</t>
  </si>
  <si>
    <t>Przygotowanie i montaż zbrojenia elementów budynków i budowli - 2xsiatka 12x12 cm pręty gładkie fi 6 mm A-0 [7,30*3,60&lt;kg/m2&gt;*2/1000]</t>
  </si>
  <si>
    <t>Wykonanie opaski betonowej o szerokości 50 cm, grubości 15 cm i wierzchniej warstwie grub. 2 cm na podłożu gruntowym przy budynku                    [(6,49*2+10,09*2-3,65)*0,50]</t>
  </si>
  <si>
    <t>Montaż skrzydeł drzwiowych wewnętrznych pełnych fabrycznie wykończonych [0,90*2,05]</t>
  </si>
  <si>
    <t>Bramy uchylne garażowe podnoszone mechanicznie-brama garażowa segmentowa,ocieplona,w komplecie z drzwiami przejściowymi zamykanymi na zamek.Brama rolowana (zwijana) do góry wraz z drzwiami.Brama otwierana i zamykana na pilota i ręcznie.   [3,60*3,80]</t>
  </si>
  <si>
    <t>Montaż okien uchylnych jednodzielnych z PCV z obróbką obsadzenia o pow. ponad 1.0 m2 [3*0,90*1,20]</t>
  </si>
  <si>
    <t>Przymocowanie płyty trapezowej do konstrukcji drewnianej dżwigarów          40,00+12,40</t>
  </si>
  <si>
    <t>Tynki wewnętrzne zwykłe kat. III wykonywane ręcznie na ścianach i słupach (5,75+2,15)*2*4,10+(5,75+6,95)*2*4,10-3,60*3,80</t>
  </si>
  <si>
    <t>Wykonywane ręcznie tynki wewnętrzne zwykłe kat. III i IV na ościeżach otworów o pow. ponad 3m2 o szerokości 15 cm (2*3,80+3,60)*0,15</t>
  </si>
  <si>
    <t>Dwukrotne malowanie powierzchni zewnętrznych tynków gładkich bez gruntowania-farba silikatowa [155,24+1,68]</t>
  </si>
  <si>
    <t>Podkłady z ubitych materiałów sypkich na podłożu gruntowym (12,40+40,00)*0,20</t>
  </si>
  <si>
    <t>Podkłady betonowe na podłożu gruntowym C12/15 (12,40+40,00)*0,15</t>
  </si>
  <si>
    <t>Izolacje przeciwwilgociowe i przeciwwodne z folii polietylenowej szerokiej Krotność = 2 (12,40+40,00)</t>
  </si>
  <si>
    <t>Płyty fundamentowe żelbetowe - z zastosowaniem pompy do betonu B20/25 (12,40+40,00)*0,15</t>
  </si>
  <si>
    <t>Przygotowanie i montaż zbrojenia elementów budynków i budowli - 2xsiatka 12x12 cm pręty gładkie fi 6 mm A-0 [(12,40+4,00)*3,60&lt;kg/m2&gt;*2/1000]</t>
  </si>
  <si>
    <t>(z.VII) Warstwy wyrównujące i wygładzające z zaprawy samopoziomującej gr. 5 mm wykonywane w pomieszczeniach o pow. ponad 8 m2 [(12,40+40,00)]</t>
  </si>
  <si>
    <t>Przewody wentylacyjne z blachy stalowej, kołowe, typ S(Spiro) o śr.160 mm - udział kształtek do 35 %                    [3*2*3,14*0,08*7,00]</t>
  </si>
  <si>
    <t>Poszycie  z płyt wiórowych OSB gr.15mm-obudowa przewodów wentylacyjnych  [(0,30+0,60)*2*7,00]</t>
  </si>
  <si>
    <t>Docieplenie obudowy komina wentylacyjnego płytami z wełny mineralnej - system ROKER - przy użyciu got. zapraw klejących wraz z przyg. podłoża i ręczne wyk. wyprawy elew. z got. suchej mieszanki                                      [(0,30+0,60)*2*7,00]</t>
  </si>
  <si>
    <t>Ocieplenie ścian budynków płytami z wełny mineralnej - system ROKER - ochrona narożników wypukłych kątownikiem metalowym [4*7,00]</t>
  </si>
  <si>
    <t>Dwukrotne malowanie powierzchni zewnętrznych tynków fakturowych bez gruntowania [(0,30+0,60)*2*7,00]</t>
  </si>
  <si>
    <t>(z.VI) Obróbki blacharskie z blachy powlekanej o szer.w rozwinięciu ponad 25 cm-zadaszenie wentylacji [0,85*0,55]</t>
  </si>
  <si>
    <t>wartość kosztorysu nr 1</t>
  </si>
  <si>
    <t>Wartość kosztorysu nr 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</si>
</sst>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&quot; &quot;[$zł-415];[Red]&quot;-&quot;#,##0.00&quot; &quot;[$zł-415]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vertAlign val="superscript"/>
      <sz val="10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1"/>
      <name val="Czcionka tekstu podstawowego"/>
      <family val="2"/>
    </font>
    <font>
      <b/>
      <sz val="10"/>
      <name val="Arial"/>
      <family val="2"/>
    </font>
    <font>
      <b/>
      <sz val="11"/>
      <name val="Czcionka tekstu podstawowego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name val="Arial Narrow"/>
      <family val="2"/>
    </font>
    <font>
      <sz val="12"/>
      <name val="Times New Roman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b/>
      <i/>
      <sz val="16"/>
      <color indexed="8"/>
      <name val="Arial Narrow"/>
      <family val="2"/>
    </font>
    <font>
      <b/>
      <i/>
      <sz val="12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ill="0" applyBorder="0" applyAlignment="0" applyProtection="0"/>
    <xf numFmtId="0" fontId="56" fillId="0" borderId="0">
      <alignment horizontal="center"/>
      <protection/>
    </xf>
    <xf numFmtId="0" fontId="56" fillId="0" borderId="0">
      <alignment horizontal="center" textRotation="90"/>
      <protection/>
    </xf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65" fillId="27" borderId="1" applyNumberFormat="0" applyAlignment="0" applyProtection="0"/>
    <xf numFmtId="0" fontId="2" fillId="0" borderId="0" applyNumberForma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66" fillId="0" borderId="0">
      <alignment/>
      <protection/>
    </xf>
    <xf numFmtId="165" fontId="66" fillId="0" borderId="0">
      <alignment/>
      <protection/>
    </xf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57">
      <alignment/>
      <protection/>
    </xf>
    <xf numFmtId="0" fontId="2" fillId="0" borderId="0" xfId="57" applyProtection="1">
      <alignment/>
      <protection locked="0"/>
    </xf>
    <xf numFmtId="0" fontId="2" fillId="0" borderId="10" xfId="57" applyFont="1" applyBorder="1" applyAlignment="1" applyProtection="1">
      <alignment horizontal="center" vertical="center"/>
      <protection locked="0"/>
    </xf>
    <xf numFmtId="0" fontId="2" fillId="0" borderId="10" xfId="57" applyFont="1" applyBorder="1" applyAlignment="1" applyProtection="1">
      <alignment horizontal="center" vertical="center" wrapText="1"/>
      <protection locked="0"/>
    </xf>
    <xf numFmtId="0" fontId="6" fillId="0" borderId="10" xfId="57" applyFont="1" applyBorder="1" applyAlignment="1" applyProtection="1">
      <alignment horizontal="center" vertical="center"/>
      <protection locked="0"/>
    </xf>
    <xf numFmtId="0" fontId="6" fillId="0" borderId="11" xfId="57" applyFont="1" applyBorder="1" applyAlignment="1" applyProtection="1">
      <alignment horizontal="center" vertical="center"/>
      <protection locked="0"/>
    </xf>
    <xf numFmtId="0" fontId="2" fillId="0" borderId="0" xfId="57" applyAlignment="1" applyProtection="1">
      <alignment vertical="center"/>
      <protection locked="0"/>
    </xf>
    <xf numFmtId="0" fontId="2" fillId="0" borderId="0" xfId="57" applyAlignment="1">
      <alignment vertical="center"/>
      <protection/>
    </xf>
    <xf numFmtId="0" fontId="2" fillId="0" borderId="0" xfId="57" applyAlignment="1" applyProtection="1">
      <alignment horizontal="right"/>
      <protection locked="0"/>
    </xf>
    <xf numFmtId="0" fontId="2" fillId="0" borderId="0" xfId="57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4" fillId="0" borderId="0" xfId="57" applyFont="1" applyAlignment="1" applyProtection="1">
      <alignment horizontal="left" vertical="center" wrapText="1"/>
      <protection locked="0"/>
    </xf>
    <xf numFmtId="0" fontId="6" fillId="0" borderId="10" xfId="57" applyFont="1" applyBorder="1" applyAlignment="1" applyProtection="1">
      <alignment horizontal="center" vertical="center" wrapText="1"/>
      <protection locked="0"/>
    </xf>
    <xf numFmtId="0" fontId="2" fillId="0" borderId="0" xfId="57" applyAlignment="1" applyProtection="1">
      <alignment horizontal="left" vertical="center" wrapText="1"/>
      <protection locked="0"/>
    </xf>
    <xf numFmtId="0" fontId="2" fillId="0" borderId="0" xfId="57" applyAlignment="1">
      <alignment horizontal="left" vertical="center" wrapText="1"/>
      <protection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10" xfId="57" applyFont="1" applyBorder="1" applyAlignment="1" applyProtection="1">
      <alignment horizontal="center" vertical="center" wrapText="1"/>
      <protection locked="0"/>
    </xf>
    <xf numFmtId="0" fontId="72" fillId="0" borderId="0" xfId="0" applyFont="1" applyAlignment="1">
      <alignment/>
    </xf>
    <xf numFmtId="0" fontId="7" fillId="0" borderId="10" xfId="57" applyFont="1" applyBorder="1" applyAlignment="1" applyProtection="1">
      <alignment horizontal="center" vertical="center"/>
      <protection locked="0"/>
    </xf>
    <xf numFmtId="0" fontId="2" fillId="0" borderId="12" xfId="57" applyFont="1" applyBorder="1" applyAlignment="1" applyProtection="1">
      <alignment vertical="center"/>
      <protection locked="0"/>
    </xf>
    <xf numFmtId="0" fontId="2" fillId="0" borderId="0" xfId="57" applyFont="1" applyBorder="1" applyAlignment="1" applyProtection="1">
      <alignment horizontal="center" vertical="center"/>
      <protection locked="0"/>
    </xf>
    <xf numFmtId="0" fontId="2" fillId="0" borderId="0" xfId="57" applyFont="1" applyBorder="1" applyAlignment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2" fillId="0" borderId="12" xfId="0" applyFont="1" applyBorder="1" applyAlignment="1">
      <alignment vertical="center" wrapText="1"/>
    </xf>
    <xf numFmtId="0" fontId="63" fillId="0" borderId="0" xfId="58">
      <alignment/>
      <protection/>
    </xf>
    <xf numFmtId="0" fontId="63" fillId="0" borderId="0" xfId="58" applyAlignment="1">
      <alignment vertical="top"/>
      <protection/>
    </xf>
    <xf numFmtId="0" fontId="63" fillId="0" borderId="0" xfId="58" applyAlignment="1">
      <alignment vertical="top" wrapText="1"/>
      <protection/>
    </xf>
    <xf numFmtId="0" fontId="63" fillId="0" borderId="0" xfId="58" applyAlignment="1">
      <alignment horizontal="center"/>
      <protection/>
    </xf>
    <xf numFmtId="0" fontId="63" fillId="0" borderId="10" xfId="58" applyBorder="1" applyAlignment="1">
      <alignment vertical="top"/>
      <protection/>
    </xf>
    <xf numFmtId="0" fontId="63" fillId="0" borderId="10" xfId="58" applyBorder="1" applyAlignment="1">
      <alignment vertical="top" wrapText="1"/>
      <protection/>
    </xf>
    <xf numFmtId="0" fontId="63" fillId="0" borderId="10" xfId="58" applyBorder="1" applyAlignment="1">
      <alignment horizontal="center"/>
      <protection/>
    </xf>
    <xf numFmtId="0" fontId="63" fillId="0" borderId="10" xfId="58" applyBorder="1">
      <alignment/>
      <protection/>
    </xf>
    <xf numFmtId="43" fontId="63" fillId="0" borderId="10" xfId="42" applyFont="1" applyBorder="1" applyAlignment="1">
      <alignment/>
    </xf>
    <xf numFmtId="43" fontId="73" fillId="0" borderId="10" xfId="42" applyFont="1" applyBorder="1" applyAlignment="1">
      <alignment/>
    </xf>
    <xf numFmtId="43" fontId="73" fillId="0" borderId="10" xfId="58" applyNumberFormat="1" applyFont="1" applyBorder="1">
      <alignment/>
      <protection/>
    </xf>
    <xf numFmtId="43" fontId="73" fillId="0" borderId="10" xfId="58" applyNumberFormat="1" applyFont="1" applyBorder="1" applyAlignment="1">
      <alignment vertical="center"/>
      <protection/>
    </xf>
    <xf numFmtId="0" fontId="73" fillId="33" borderId="10" xfId="58" applyFont="1" applyFill="1" applyBorder="1" applyAlignment="1">
      <alignment vertical="top"/>
      <protection/>
    </xf>
    <xf numFmtId="0" fontId="63" fillId="33" borderId="10" xfId="58" applyFill="1" applyBorder="1" applyAlignment="1">
      <alignment vertical="top" wrapText="1"/>
      <protection/>
    </xf>
    <xf numFmtId="0" fontId="73" fillId="33" borderId="10" xfId="58" applyFont="1" applyFill="1" applyBorder="1" applyAlignment="1">
      <alignment vertical="top" wrapText="1"/>
      <protection/>
    </xf>
    <xf numFmtId="0" fontId="63" fillId="33" borderId="10" xfId="58" applyFill="1" applyBorder="1" applyAlignment="1">
      <alignment horizontal="center"/>
      <protection/>
    </xf>
    <xf numFmtId="0" fontId="63" fillId="33" borderId="10" xfId="58" applyFill="1" applyBorder="1">
      <alignment/>
      <protection/>
    </xf>
    <xf numFmtId="43" fontId="63" fillId="33" borderId="10" xfId="42" applyFont="1" applyFill="1" applyBorder="1" applyAlignment="1">
      <alignment/>
    </xf>
    <xf numFmtId="0" fontId="73" fillId="33" borderId="10" xfId="58" applyFont="1" applyFill="1" applyBorder="1" applyAlignment="1">
      <alignment horizontal="right" vertical="top"/>
      <protection/>
    </xf>
    <xf numFmtId="0" fontId="2" fillId="0" borderId="0" xfId="61">
      <alignment/>
      <protection/>
    </xf>
    <xf numFmtId="0" fontId="2" fillId="0" borderId="0" xfId="61" applyBorder="1">
      <alignment/>
      <protection/>
    </xf>
    <xf numFmtId="0" fontId="11" fillId="0" borderId="0" xfId="61" applyFont="1" applyBorder="1" applyAlignment="1">
      <alignment vertical="top" wrapText="1"/>
      <protection/>
    </xf>
    <xf numFmtId="0" fontId="11" fillId="0" borderId="0" xfId="61" applyFont="1" applyBorder="1" applyAlignment="1">
      <alignment horizontal="right" vertical="top" wrapText="1"/>
      <protection/>
    </xf>
    <xf numFmtId="0" fontId="14" fillId="0" borderId="14" xfId="61" applyFont="1" applyBorder="1" applyAlignment="1">
      <alignment horizontal="center" vertical="top" wrapText="1"/>
      <protection/>
    </xf>
    <xf numFmtId="0" fontId="14" fillId="0" borderId="12" xfId="61" applyFont="1" applyBorder="1" applyAlignment="1">
      <alignment horizontal="center" vertical="top" wrapText="1"/>
      <protection/>
    </xf>
    <xf numFmtId="0" fontId="14" fillId="0" borderId="15" xfId="61" applyFont="1" applyBorder="1" applyAlignment="1">
      <alignment horizontal="center" vertical="top" wrapText="1"/>
      <protection/>
    </xf>
    <xf numFmtId="0" fontId="15" fillId="0" borderId="16" xfId="61" applyFont="1" applyBorder="1" applyAlignment="1">
      <alignment horizontal="center" vertical="top" wrapText="1"/>
      <protection/>
    </xf>
    <xf numFmtId="0" fontId="16" fillId="0" borderId="17" xfId="61" applyFont="1" applyBorder="1" applyAlignment="1">
      <alignment horizontal="center" vertical="top" wrapText="1"/>
      <protection/>
    </xf>
    <xf numFmtId="0" fontId="16" fillId="0" borderId="18" xfId="61" applyFont="1" applyBorder="1" applyAlignment="1">
      <alignment horizontal="center" vertical="top" wrapText="1"/>
      <protection/>
    </xf>
    <xf numFmtId="0" fontId="16" fillId="0" borderId="15" xfId="61" applyFont="1" applyBorder="1" applyAlignment="1">
      <alignment horizontal="center" vertical="top" wrapText="1"/>
      <protection/>
    </xf>
    <xf numFmtId="0" fontId="17" fillId="0" borderId="16" xfId="61" applyFont="1" applyBorder="1" applyAlignment="1">
      <alignment horizontal="center" vertical="top" wrapText="1"/>
      <protection/>
    </xf>
    <xf numFmtId="0" fontId="14" fillId="33" borderId="16" xfId="61" applyFont="1" applyFill="1" applyBorder="1" applyAlignment="1">
      <alignment horizontal="center" vertical="top" wrapText="1"/>
      <protection/>
    </xf>
    <xf numFmtId="0" fontId="14" fillId="33" borderId="12" xfId="61" applyFont="1" applyFill="1" applyBorder="1" applyAlignment="1">
      <alignment horizontal="center" vertical="top" wrapText="1"/>
      <protection/>
    </xf>
    <xf numFmtId="0" fontId="14" fillId="33" borderId="19" xfId="61" applyFont="1" applyFill="1" applyBorder="1" applyAlignment="1">
      <alignment horizontal="center" vertical="top" wrapText="1"/>
      <protection/>
    </xf>
    <xf numFmtId="0" fontId="18" fillId="0" borderId="16" xfId="61" applyFont="1" applyBorder="1" applyAlignment="1">
      <alignment horizontal="center" vertical="top" wrapText="1"/>
      <protection/>
    </xf>
    <xf numFmtId="0" fontId="18" fillId="0" borderId="17" xfId="61" applyFont="1" applyBorder="1" applyAlignment="1">
      <alignment horizontal="left" vertical="top" wrapText="1"/>
      <protection/>
    </xf>
    <xf numFmtId="0" fontId="17" fillId="0" borderId="17" xfId="61" applyFont="1" applyBorder="1" applyAlignment="1">
      <alignment vertical="top" wrapText="1"/>
      <protection/>
    </xf>
    <xf numFmtId="4" fontId="16" fillId="0" borderId="18" xfId="61" applyNumberFormat="1" applyFont="1" applyBorder="1" applyAlignment="1">
      <alignment vertical="top" wrapText="1"/>
      <protection/>
    </xf>
    <xf numFmtId="43" fontId="16" fillId="0" borderId="20" xfId="44" applyFont="1" applyBorder="1" applyAlignment="1">
      <alignment vertical="top" wrapText="1"/>
    </xf>
    <xf numFmtId="43" fontId="14" fillId="33" borderId="15" xfId="44" applyFont="1" applyFill="1" applyBorder="1" applyAlignment="1">
      <alignment horizontal="center" vertical="top" wrapText="1"/>
    </xf>
    <xf numFmtId="0" fontId="14" fillId="0" borderId="17" xfId="61" applyFont="1" applyBorder="1" applyAlignment="1">
      <alignment horizontal="center" vertical="top" wrapText="1"/>
      <protection/>
    </xf>
    <xf numFmtId="43" fontId="14" fillId="0" borderId="15" xfId="44" applyFont="1" applyBorder="1" applyAlignment="1">
      <alignment horizontal="center" vertical="top" wrapText="1"/>
    </xf>
    <xf numFmtId="0" fontId="19" fillId="0" borderId="16" xfId="61" applyFont="1" applyBorder="1" applyAlignment="1">
      <alignment horizontal="center" vertical="top" wrapText="1"/>
      <protection/>
    </xf>
    <xf numFmtId="0" fontId="14" fillId="33" borderId="15" xfId="61" applyFont="1" applyFill="1" applyBorder="1" applyAlignment="1">
      <alignment horizontal="center" vertical="top" wrapText="1"/>
      <protection/>
    </xf>
    <xf numFmtId="43" fontId="21" fillId="0" borderId="15" xfId="44" applyFont="1" applyBorder="1" applyAlignment="1">
      <alignment horizontal="center" vertical="top" wrapText="1"/>
    </xf>
    <xf numFmtId="4" fontId="2" fillId="0" borderId="0" xfId="61" applyNumberFormat="1">
      <alignment/>
      <protection/>
    </xf>
    <xf numFmtId="9" fontId="20" fillId="0" borderId="21" xfId="61" applyNumberFormat="1" applyFont="1" applyBorder="1" applyAlignment="1">
      <alignment vertical="top" wrapText="1"/>
      <protection/>
    </xf>
    <xf numFmtId="43" fontId="21" fillId="0" borderId="22" xfId="44" applyFont="1" applyBorder="1" applyAlignment="1">
      <alignment horizontal="center" vertical="top" wrapText="1"/>
    </xf>
    <xf numFmtId="0" fontId="22" fillId="0" borderId="0" xfId="59" applyFont="1" applyFill="1" applyBorder="1" applyAlignment="1">
      <alignment horizontal="left"/>
      <protection/>
    </xf>
    <xf numFmtId="49" fontId="22" fillId="0" borderId="0" xfId="59" applyNumberFormat="1" applyFont="1" applyFill="1" applyBorder="1" applyAlignment="1">
      <alignment/>
      <protection/>
    </xf>
    <xf numFmtId="0" fontId="22" fillId="0" borderId="0" xfId="59" applyFont="1" applyFill="1" applyBorder="1" applyAlignment="1">
      <alignment horizontal="center"/>
      <protection/>
    </xf>
    <xf numFmtId="1" fontId="22" fillId="0" borderId="0" xfId="59" applyNumberFormat="1" applyFont="1" applyFill="1" applyBorder="1" applyAlignment="1">
      <alignment horizontal="center" vertical="center"/>
      <protection/>
    </xf>
    <xf numFmtId="2" fontId="22" fillId="0" borderId="0" xfId="59" applyNumberFormat="1" applyFont="1" applyFill="1" applyBorder="1" applyAlignment="1">
      <alignment vertical="center"/>
      <protection/>
    </xf>
    <xf numFmtId="0" fontId="23" fillId="0" borderId="0" xfId="59" applyFont="1" applyFill="1" applyBorder="1" applyAlignment="1">
      <alignment horizontal="left" vertical="top"/>
      <protection/>
    </xf>
    <xf numFmtId="1" fontId="24" fillId="0" borderId="0" xfId="59" applyNumberFormat="1" applyFont="1" applyFill="1" applyBorder="1" applyAlignment="1">
      <alignment vertical="top"/>
      <protection/>
    </xf>
    <xf numFmtId="0" fontId="2" fillId="34" borderId="10" xfId="57" applyFont="1" applyFill="1" applyBorder="1" applyAlignment="1" applyProtection="1">
      <alignment horizontal="center" vertical="center" wrapText="1"/>
      <protection locked="0"/>
    </xf>
    <xf numFmtId="0" fontId="2" fillId="34" borderId="23" xfId="57" applyFont="1" applyFill="1" applyBorder="1" applyAlignment="1" applyProtection="1">
      <alignment horizontal="center" vertical="center"/>
      <protection locked="0"/>
    </xf>
    <xf numFmtId="0" fontId="2" fillId="34" borderId="23" xfId="57" applyFill="1" applyBorder="1" applyAlignment="1" applyProtection="1">
      <alignment horizontal="center" vertical="center"/>
      <protection locked="0"/>
    </xf>
    <xf numFmtId="0" fontId="72" fillId="34" borderId="10" xfId="0" applyFont="1" applyFill="1" applyBorder="1" applyAlignment="1">
      <alignment/>
    </xf>
    <xf numFmtId="0" fontId="2" fillId="34" borderId="23" xfId="57" applyFont="1" applyFill="1" applyBorder="1" applyAlignment="1" applyProtection="1">
      <alignment horizontal="center" vertical="center" wrapText="1"/>
      <protection locked="0"/>
    </xf>
    <xf numFmtId="0" fontId="2" fillId="34" borderId="23" xfId="57" applyFont="1" applyFill="1" applyBorder="1" applyAlignment="1" applyProtection="1">
      <alignment horizontal="center" vertical="center"/>
      <protection locked="0"/>
    </xf>
    <xf numFmtId="4" fontId="2" fillId="34" borderId="23" xfId="57" applyNumberFormat="1" applyFont="1" applyFill="1" applyBorder="1" applyAlignment="1" applyProtection="1">
      <alignment horizontal="right"/>
      <protection locked="0"/>
    </xf>
    <xf numFmtId="0" fontId="7" fillId="34" borderId="24" xfId="0" applyFont="1" applyFill="1" applyBorder="1" applyAlignment="1">
      <alignment/>
    </xf>
    <xf numFmtId="0" fontId="2" fillId="34" borderId="10" xfId="57" applyFont="1" applyFill="1" applyBorder="1" applyAlignment="1" applyProtection="1">
      <alignment horizontal="center" vertical="center" wrapText="1"/>
      <protection locked="0"/>
    </xf>
    <xf numFmtId="0" fontId="2" fillId="34" borderId="10" xfId="57" applyFont="1" applyFill="1" applyBorder="1" applyAlignment="1" applyProtection="1">
      <alignment horizontal="center" vertical="center"/>
      <protection locked="0"/>
    </xf>
    <xf numFmtId="4" fontId="2" fillId="34" borderId="10" xfId="57" applyNumberFormat="1" applyFont="1" applyFill="1" applyBorder="1" applyAlignment="1" applyProtection="1">
      <alignment horizontal="right"/>
      <protection locked="0"/>
    </xf>
    <xf numFmtId="4" fontId="2" fillId="34" borderId="0" xfId="57" applyNumberFormat="1" applyFill="1" applyBorder="1" applyAlignment="1" applyProtection="1">
      <alignment horizontal="right"/>
      <protection locked="0"/>
    </xf>
    <xf numFmtId="4" fontId="2" fillId="34" borderId="10" xfId="57" applyNumberFormat="1" applyFont="1" applyFill="1" applyBorder="1" applyAlignment="1" applyProtection="1">
      <alignment horizontal="right"/>
      <protection locked="0"/>
    </xf>
    <xf numFmtId="0" fontId="7" fillId="34" borderId="25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43" fontId="72" fillId="34" borderId="24" xfId="42" applyFont="1" applyFill="1" applyBorder="1" applyAlignment="1">
      <alignment/>
    </xf>
    <xf numFmtId="0" fontId="3" fillId="34" borderId="18" xfId="57" applyFont="1" applyFill="1" applyBorder="1" applyAlignment="1" applyProtection="1">
      <alignment horizontal="center" vertical="center"/>
      <protection locked="0"/>
    </xf>
    <xf numFmtId="43" fontId="74" fillId="34" borderId="10" xfId="42" applyFont="1" applyFill="1" applyBorder="1" applyAlignment="1">
      <alignment/>
    </xf>
    <xf numFmtId="0" fontId="3" fillId="34" borderId="26" xfId="57" applyFont="1" applyFill="1" applyBorder="1" applyAlignment="1" applyProtection="1">
      <alignment horizontal="center" vertical="center"/>
      <protection locked="0"/>
    </xf>
    <xf numFmtId="43" fontId="9" fillId="0" borderId="24" xfId="42" applyFont="1" applyBorder="1" applyAlignment="1">
      <alignment/>
    </xf>
    <xf numFmtId="43" fontId="74" fillId="34" borderId="24" xfId="42" applyFont="1" applyFill="1" applyBorder="1" applyAlignment="1">
      <alignment/>
    </xf>
    <xf numFmtId="0" fontId="2" fillId="34" borderId="23" xfId="57" applyFont="1" applyFill="1" applyBorder="1" applyAlignment="1" applyProtection="1">
      <alignment horizontal="center" vertical="center" wrapText="1"/>
      <protection locked="0"/>
    </xf>
    <xf numFmtId="0" fontId="2" fillId="34" borderId="23" xfId="57" applyFont="1" applyFill="1" applyBorder="1" applyAlignment="1" applyProtection="1">
      <alignment horizontal="left" vertical="top" wrapText="1"/>
      <protection locked="0"/>
    </xf>
    <xf numFmtId="0" fontId="2" fillId="34" borderId="10" xfId="57" applyFont="1" applyFill="1" applyBorder="1" applyAlignment="1" applyProtection="1">
      <alignment horizontal="left" vertical="top" wrapText="1"/>
      <protection locked="0"/>
    </xf>
    <xf numFmtId="0" fontId="2" fillId="34" borderId="23" xfId="57" applyFill="1" applyBorder="1" applyAlignment="1" applyProtection="1">
      <alignment horizontal="left" vertical="top" wrapText="1"/>
      <protection locked="0"/>
    </xf>
    <xf numFmtId="0" fontId="63" fillId="0" borderId="10" xfId="58" applyBorder="1" applyAlignment="1">
      <alignment horizontal="center" vertical="top"/>
      <protection/>
    </xf>
    <xf numFmtId="0" fontId="63" fillId="0" borderId="10" xfId="58" applyBorder="1" applyAlignment="1">
      <alignment horizontal="center" vertical="top" wrapText="1"/>
      <protection/>
    </xf>
    <xf numFmtId="0" fontId="63" fillId="0" borderId="10" xfId="58" applyBorder="1" applyAlignment="1">
      <alignment horizontal="center" vertical="center"/>
      <protection/>
    </xf>
    <xf numFmtId="0" fontId="63" fillId="0" borderId="10" xfId="58" applyBorder="1" applyAlignment="1">
      <alignment horizontal="center" vertical="center" wrapText="1"/>
      <protection/>
    </xf>
    <xf numFmtId="0" fontId="63" fillId="0" borderId="10" xfId="58" applyFill="1" applyBorder="1" applyAlignment="1">
      <alignment vertical="top" wrapText="1"/>
      <protection/>
    </xf>
    <xf numFmtId="0" fontId="20" fillId="0" borderId="27" xfId="61" applyFont="1" applyBorder="1" applyAlignment="1">
      <alignment horizontal="right" vertical="top" wrapText="1"/>
      <protection/>
    </xf>
    <xf numFmtId="0" fontId="20" fillId="0" borderId="11" xfId="61" applyFont="1" applyBorder="1" applyAlignment="1">
      <alignment horizontal="right" vertical="top" wrapText="1"/>
      <protection/>
    </xf>
    <xf numFmtId="0" fontId="20" fillId="0" borderId="28" xfId="61" applyFont="1" applyBorder="1" applyAlignment="1">
      <alignment horizontal="center" vertical="top" wrapText="1"/>
      <protection/>
    </xf>
    <xf numFmtId="0" fontId="20" fillId="0" borderId="29" xfId="61" applyFont="1" applyBorder="1" applyAlignment="1">
      <alignment horizontal="center" vertical="top" wrapText="1"/>
      <protection/>
    </xf>
    <xf numFmtId="0" fontId="20" fillId="0" borderId="30" xfId="61" applyFont="1" applyBorder="1" applyAlignment="1">
      <alignment horizontal="center" vertical="top" wrapText="1"/>
      <protection/>
    </xf>
    <xf numFmtId="1" fontId="24" fillId="0" borderId="0" xfId="59" applyNumberFormat="1" applyFont="1" applyFill="1" applyBorder="1" applyAlignment="1">
      <alignment horizontal="center" vertical="top" wrapText="1"/>
      <protection/>
    </xf>
    <xf numFmtId="0" fontId="2" fillId="0" borderId="0" xfId="61" applyAlignment="1">
      <alignment horizontal="right"/>
      <protection/>
    </xf>
    <xf numFmtId="0" fontId="11" fillId="0" borderId="0" xfId="61" applyFont="1" applyBorder="1" applyAlignment="1">
      <alignment horizontal="right" vertical="top" wrapText="1"/>
      <protection/>
    </xf>
    <xf numFmtId="0" fontId="11" fillId="0" borderId="12" xfId="61" applyFont="1" applyBorder="1" applyAlignment="1">
      <alignment horizontal="right" vertical="top" wrapText="1"/>
      <protection/>
    </xf>
    <xf numFmtId="0" fontId="12" fillId="0" borderId="18" xfId="61" applyFont="1" applyBorder="1" applyAlignment="1">
      <alignment horizontal="center" vertical="top" wrapText="1"/>
      <protection/>
    </xf>
    <xf numFmtId="0" fontId="12" fillId="0" borderId="11" xfId="61" applyFont="1" applyBorder="1" applyAlignment="1">
      <alignment horizontal="center" vertical="top" wrapText="1"/>
      <protection/>
    </xf>
    <xf numFmtId="0" fontId="12" fillId="0" borderId="24" xfId="61" applyFont="1" applyBorder="1" applyAlignment="1">
      <alignment horizontal="center" vertical="top" wrapText="1"/>
      <protection/>
    </xf>
    <xf numFmtId="0" fontId="13" fillId="0" borderId="31" xfId="61" applyFont="1" applyBorder="1" applyAlignment="1">
      <alignment horizontal="center" vertical="top" wrapText="1"/>
      <protection/>
    </xf>
    <xf numFmtId="0" fontId="13" fillId="0" borderId="13" xfId="61" applyFont="1" applyBorder="1" applyAlignment="1">
      <alignment horizontal="center" vertical="top" wrapText="1"/>
      <protection/>
    </xf>
    <xf numFmtId="0" fontId="13" fillId="0" borderId="32" xfId="61" applyFont="1" applyBorder="1" applyAlignment="1">
      <alignment horizontal="center" vertical="top" wrapText="1"/>
      <protection/>
    </xf>
    <xf numFmtId="0" fontId="20" fillId="0" borderId="27" xfId="61" applyFont="1" applyBorder="1" applyAlignment="1">
      <alignment horizontal="center" vertical="top" wrapText="1"/>
      <protection/>
    </xf>
    <xf numFmtId="0" fontId="20" fillId="0" borderId="11" xfId="61" applyFont="1" applyBorder="1" applyAlignment="1">
      <alignment horizontal="center" vertical="top" wrapText="1"/>
      <protection/>
    </xf>
    <xf numFmtId="0" fontId="20" fillId="0" borderId="13" xfId="61" applyFont="1" applyBorder="1" applyAlignment="1">
      <alignment horizontal="center" vertical="top" wrapText="1"/>
      <protection/>
    </xf>
    <xf numFmtId="0" fontId="75" fillId="0" borderId="0" xfId="58" applyFont="1" applyAlignment="1">
      <alignment horizontal="center" vertical="top"/>
      <protection/>
    </xf>
    <xf numFmtId="0" fontId="76" fillId="0" borderId="0" xfId="58" applyFont="1" applyAlignment="1">
      <alignment horizontal="center" vertical="top" wrapText="1"/>
      <protection/>
    </xf>
    <xf numFmtId="0" fontId="73" fillId="0" borderId="18" xfId="58" applyFont="1" applyBorder="1" applyAlignment="1">
      <alignment horizontal="right" vertical="center"/>
      <protection/>
    </xf>
    <xf numFmtId="0" fontId="73" fillId="0" borderId="11" xfId="58" applyFont="1" applyBorder="1" applyAlignment="1">
      <alignment horizontal="right" vertical="center"/>
      <protection/>
    </xf>
    <xf numFmtId="0" fontId="73" fillId="0" borderId="24" xfId="58" applyFont="1" applyBorder="1" applyAlignment="1">
      <alignment horizontal="right" vertical="center"/>
      <protection/>
    </xf>
    <xf numFmtId="0" fontId="73" fillId="0" borderId="18" xfId="58" applyFont="1" applyBorder="1" applyAlignment="1">
      <alignment horizontal="right" vertical="top"/>
      <protection/>
    </xf>
    <xf numFmtId="0" fontId="73" fillId="0" borderId="11" xfId="58" applyFont="1" applyBorder="1" applyAlignment="1">
      <alignment horizontal="right" vertical="top"/>
      <protection/>
    </xf>
    <xf numFmtId="0" fontId="73" fillId="0" borderId="24" xfId="58" applyFont="1" applyBorder="1" applyAlignment="1">
      <alignment horizontal="right" vertical="top"/>
      <protection/>
    </xf>
    <xf numFmtId="0" fontId="73" fillId="33" borderId="18" xfId="58" applyFont="1" applyFill="1" applyBorder="1" applyAlignment="1">
      <alignment horizontal="center" vertical="top" wrapText="1"/>
      <protection/>
    </xf>
    <xf numFmtId="0" fontId="73" fillId="33" borderId="11" xfId="58" applyFont="1" applyFill="1" applyBorder="1" applyAlignment="1">
      <alignment horizontal="center" vertical="top" wrapText="1"/>
      <protection/>
    </xf>
    <xf numFmtId="0" fontId="73" fillId="33" borderId="24" xfId="58" applyFont="1" applyFill="1" applyBorder="1" applyAlignment="1">
      <alignment horizontal="center" vertical="top" wrapText="1"/>
      <protection/>
    </xf>
    <xf numFmtId="0" fontId="73" fillId="0" borderId="18" xfId="58" applyFont="1" applyBorder="1" applyAlignment="1">
      <alignment horizontal="center" vertical="center"/>
      <protection/>
    </xf>
    <xf numFmtId="0" fontId="73" fillId="0" borderId="11" xfId="58" applyFont="1" applyBorder="1" applyAlignment="1">
      <alignment horizontal="center" vertical="center"/>
      <protection/>
    </xf>
    <xf numFmtId="0" fontId="73" fillId="0" borderId="24" xfId="58" applyFont="1" applyBorder="1" applyAlignment="1">
      <alignment horizontal="center" vertical="center"/>
      <protection/>
    </xf>
    <xf numFmtId="0" fontId="28" fillId="0" borderId="0" xfId="57" applyFont="1" applyAlignment="1" applyProtection="1">
      <alignment horizontal="center" vertical="center"/>
      <protection locked="0"/>
    </xf>
    <xf numFmtId="0" fontId="29" fillId="0" borderId="0" xfId="57" applyFont="1" applyAlignment="1" applyProtection="1">
      <alignment horizontal="center" vertical="center"/>
      <protection locked="0"/>
    </xf>
    <xf numFmtId="0" fontId="3" fillId="0" borderId="18" xfId="57" applyFont="1" applyBorder="1" applyAlignment="1" applyProtection="1">
      <alignment horizontal="right" vertical="center"/>
      <protection locked="0"/>
    </xf>
    <xf numFmtId="0" fontId="10" fillId="0" borderId="11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0" fontId="3" fillId="34" borderId="18" xfId="57" applyFont="1" applyFill="1" applyBorder="1" applyAlignment="1" applyProtection="1">
      <alignment horizontal="center" vertical="center" wrapText="1"/>
      <protection locked="0"/>
    </xf>
    <xf numFmtId="0" fontId="3" fillId="34" borderId="11" xfId="57" applyFont="1" applyFill="1" applyBorder="1" applyAlignment="1" applyProtection="1">
      <alignment horizontal="center" vertical="center" wrapText="1"/>
      <protection locked="0"/>
    </xf>
    <xf numFmtId="0" fontId="3" fillId="34" borderId="24" xfId="57" applyFont="1" applyFill="1" applyBorder="1" applyAlignment="1" applyProtection="1">
      <alignment horizontal="center" vertical="center" wrapText="1"/>
      <protection locked="0"/>
    </xf>
    <xf numFmtId="0" fontId="3" fillId="34" borderId="18" xfId="57" applyFont="1" applyFill="1" applyBorder="1" applyAlignment="1" applyProtection="1">
      <alignment horizontal="center" vertical="center" wrapText="1"/>
      <protection locked="0"/>
    </xf>
    <xf numFmtId="0" fontId="3" fillId="34" borderId="11" xfId="57" applyFont="1" applyFill="1" applyBorder="1" applyAlignment="1" applyProtection="1">
      <alignment horizontal="center" vertical="center" wrapText="1"/>
      <protection locked="0"/>
    </xf>
    <xf numFmtId="0" fontId="3" fillId="34" borderId="24" xfId="57" applyFont="1" applyFill="1" applyBorder="1" applyAlignment="1" applyProtection="1">
      <alignment horizontal="center" vertical="center" wrapText="1"/>
      <protection locked="0"/>
    </xf>
    <xf numFmtId="0" fontId="3" fillId="34" borderId="10" xfId="57" applyFont="1" applyFill="1" applyBorder="1" applyAlignment="1" applyProtection="1">
      <alignment horizontal="right" vertical="center"/>
      <protection locked="0"/>
    </xf>
    <xf numFmtId="0" fontId="3" fillId="34" borderId="18" xfId="57" applyFont="1" applyFill="1" applyBorder="1" applyAlignment="1" applyProtection="1">
      <alignment horizontal="right" vertical="center"/>
      <protection locked="0"/>
    </xf>
    <xf numFmtId="0" fontId="10" fillId="34" borderId="11" xfId="0" applyFont="1" applyFill="1" applyBorder="1" applyAlignment="1">
      <alignment horizontal="right"/>
    </xf>
    <xf numFmtId="0" fontId="10" fillId="34" borderId="24" xfId="0" applyFont="1" applyFill="1" applyBorder="1" applyAlignment="1">
      <alignment horizontal="right"/>
    </xf>
    <xf numFmtId="4" fontId="3" fillId="0" borderId="18" xfId="57" applyNumberFormat="1" applyFont="1" applyBorder="1" applyAlignment="1" applyProtection="1">
      <alignment horizontal="right"/>
      <protection locked="0"/>
    </xf>
    <xf numFmtId="4" fontId="3" fillId="0" borderId="11" xfId="57" applyNumberFormat="1" applyFont="1" applyBorder="1" applyAlignment="1" applyProtection="1">
      <alignment horizontal="right"/>
      <protection locked="0"/>
    </xf>
    <xf numFmtId="4" fontId="3" fillId="0" borderId="24" xfId="57" applyNumberFormat="1" applyFont="1" applyBorder="1" applyAlignment="1" applyProtection="1">
      <alignment horizontal="right"/>
      <protection locked="0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eading" xfId="47"/>
    <cellStyle name="Heading1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ne" xfId="56"/>
    <cellStyle name="Normalny 2" xfId="57"/>
    <cellStyle name="Normalny 3" xfId="58"/>
    <cellStyle name="Normalny 3 2" xfId="59"/>
    <cellStyle name="Normalny 4" xfId="60"/>
    <cellStyle name="Normalny 5" xfId="61"/>
    <cellStyle name="Obliczenia" xfId="62"/>
    <cellStyle name="Opis" xfId="63"/>
    <cellStyle name="Percent" xfId="64"/>
    <cellStyle name="Result" xfId="65"/>
    <cellStyle name="Result2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wer2\dokument\maar\Sudzi&#324;skiego%20M&#322;ynarska\Roboty%20budowlane%20Etap%20II%20cz.%202\wykonanie%20aktualizacji\KI%20Etap%20II%201\NIPL%20-%20KI%20-%20elektryczny%20-%20bo%20czesc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wer2\dokument\Projekty\Projekty\Projekty%20Gda&#324;sk\Elbl&#261;g\EBC%20-%20KST\$zalozenia\XLS\zamiana%20kwoty%20na%20tekst\S&#322;ownie_bez_V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św.uli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Konwersja"/>
      <sheetName val="Formuły z &quot;Konwersja&quot;"/>
      <sheetName val="Nazwy w &quot;Konwersja&quot;"/>
    </sheetNames>
    <sheetDataSet>
      <sheetData sheetId="1">
        <row r="8">
          <cell r="K8" t="str">
            <v>jedenaście milionów sto siedemdziesiąt osiem tysięcy pięćset czterdzieści dwa zł</v>
          </cell>
        </row>
        <row r="10">
          <cell r="K10" t="str">
            <v>siedemdziesiąt sześć gr.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SheetLayoutView="100" zoomScalePageLayoutView="0" workbookViewId="0" topLeftCell="A1">
      <selection activeCell="G5" sqref="G5"/>
    </sheetView>
  </sheetViews>
  <sheetFormatPr defaultColWidth="8.796875" defaultRowHeight="14.25"/>
  <cols>
    <col min="1" max="1" width="14" style="54" customWidth="1"/>
    <col min="2" max="2" width="48.09765625" style="54" customWidth="1"/>
    <col min="3" max="3" width="12" style="54" customWidth="1"/>
    <col min="4" max="4" width="13.59765625" style="54" bestFit="1" customWidth="1"/>
    <col min="5" max="6" width="9" style="54" customWidth="1"/>
    <col min="7" max="7" width="10.19921875" style="54" bestFit="1" customWidth="1"/>
    <col min="8" max="16384" width="9" style="54" customWidth="1"/>
  </cols>
  <sheetData>
    <row r="1" spans="3:4" ht="12.75">
      <c r="C1" s="126"/>
      <c r="D1" s="126"/>
    </row>
    <row r="2" spans="1:4" ht="15.75" customHeight="1">
      <c r="A2" s="55"/>
      <c r="B2" s="56"/>
      <c r="C2" s="127"/>
      <c r="D2" s="127"/>
    </row>
    <row r="3" spans="1:4" ht="38.25" customHeight="1">
      <c r="A3" s="57"/>
      <c r="B3" s="57"/>
      <c r="C3" s="128"/>
      <c r="D3" s="128"/>
    </row>
    <row r="4" spans="1:4" ht="18" customHeight="1">
      <c r="A4" s="129" t="s">
        <v>215</v>
      </c>
      <c r="B4" s="130"/>
      <c r="C4" s="130"/>
      <c r="D4" s="131"/>
    </row>
    <row r="5" spans="1:4" ht="56.25" customHeight="1">
      <c r="A5" s="132" t="s">
        <v>332</v>
      </c>
      <c r="B5" s="133"/>
      <c r="C5" s="133"/>
      <c r="D5" s="134"/>
    </row>
    <row r="6" spans="1:4" ht="15.75">
      <c r="A6" s="58"/>
      <c r="B6" s="59"/>
      <c r="C6" s="59"/>
      <c r="D6" s="60"/>
    </row>
    <row r="7" spans="1:4" ht="12.75">
      <c r="A7" s="61" t="s">
        <v>0</v>
      </c>
      <c r="B7" s="62" t="s">
        <v>216</v>
      </c>
      <c r="C7" s="63"/>
      <c r="D7" s="64" t="s">
        <v>6</v>
      </c>
    </row>
    <row r="8" spans="1:4" ht="12.75" customHeight="1">
      <c r="A8" s="65">
        <v>1</v>
      </c>
      <c r="B8" s="62">
        <v>2</v>
      </c>
      <c r="C8" s="62"/>
      <c r="D8" s="64">
        <v>3</v>
      </c>
    </row>
    <row r="9" spans="1:4" ht="12.75" customHeight="1">
      <c r="A9" s="66"/>
      <c r="B9" s="67"/>
      <c r="C9" s="67"/>
      <c r="D9" s="68"/>
    </row>
    <row r="10" spans="1:4" ht="15.75">
      <c r="A10" s="69">
        <v>1</v>
      </c>
      <c r="B10" s="70" t="s">
        <v>225</v>
      </c>
      <c r="C10" s="62"/>
      <c r="D10" s="60"/>
    </row>
    <row r="11" spans="1:4" ht="12.75" customHeight="1">
      <c r="A11" s="61" t="s">
        <v>217</v>
      </c>
      <c r="B11" s="71" t="s">
        <v>339</v>
      </c>
      <c r="C11" s="72"/>
      <c r="D11" s="73">
        <f>'Kosztorys NR 1'!G126</f>
        <v>0</v>
      </c>
    </row>
    <row r="12" spans="1:4" ht="12.75" customHeight="1">
      <c r="A12" s="66"/>
      <c r="B12" s="67"/>
      <c r="C12" s="67"/>
      <c r="D12" s="74"/>
    </row>
    <row r="13" spans="1:4" ht="15.75">
      <c r="A13" s="69">
        <v>2</v>
      </c>
      <c r="B13" s="70" t="s">
        <v>226</v>
      </c>
      <c r="C13" s="75"/>
      <c r="D13" s="76"/>
    </row>
    <row r="14" spans="1:4" ht="12.75" customHeight="1">
      <c r="A14" s="77" t="s">
        <v>217</v>
      </c>
      <c r="B14" s="71" t="s">
        <v>340</v>
      </c>
      <c r="C14" s="72"/>
      <c r="D14" s="73">
        <f>'Kosztorys NR 2'!G46</f>
        <v>0</v>
      </c>
    </row>
    <row r="15" spans="1:4" ht="12.75" customHeight="1">
      <c r="A15" s="66"/>
      <c r="B15" s="67"/>
      <c r="C15" s="67"/>
      <c r="D15" s="74"/>
    </row>
    <row r="16" spans="1:4" ht="12.75" customHeight="1">
      <c r="A16" s="66"/>
      <c r="B16" s="67"/>
      <c r="C16" s="67"/>
      <c r="D16" s="78"/>
    </row>
    <row r="17" spans="1:7" ht="20.25" customHeight="1" thickBot="1">
      <c r="A17" s="135" t="s">
        <v>218</v>
      </c>
      <c r="B17" s="136"/>
      <c r="C17" s="137"/>
      <c r="D17" s="79">
        <f>D11+D14</f>
        <v>0</v>
      </c>
      <c r="G17" s="80"/>
    </row>
    <row r="18" spans="1:4" ht="20.25" customHeight="1" thickBot="1">
      <c r="A18" s="120" t="s">
        <v>219</v>
      </c>
      <c r="B18" s="121"/>
      <c r="C18" s="81"/>
      <c r="D18" s="79">
        <f>ROUND(C18*D17,2)</f>
        <v>0</v>
      </c>
    </row>
    <row r="19" spans="1:4" ht="20.25" customHeight="1" thickBot="1">
      <c r="A19" s="122" t="s">
        <v>220</v>
      </c>
      <c r="B19" s="123"/>
      <c r="C19" s="124"/>
      <c r="D19" s="82">
        <f>D17+D18</f>
        <v>0</v>
      </c>
    </row>
    <row r="20" spans="2:6" ht="40.5" customHeight="1">
      <c r="B20" s="83" t="s">
        <v>221</v>
      </c>
      <c r="C20" s="84" t="s">
        <v>222</v>
      </c>
      <c r="D20" s="85"/>
      <c r="E20" s="86"/>
      <c r="F20" s="87"/>
    </row>
    <row r="21" spans="2:6" ht="32.25" customHeight="1">
      <c r="B21" s="88" t="s">
        <v>223</v>
      </c>
      <c r="C21" s="125" t="s">
        <v>224</v>
      </c>
      <c r="D21" s="125"/>
      <c r="E21" s="89"/>
      <c r="F21" s="89"/>
    </row>
  </sheetData>
  <sheetProtection/>
  <mergeCells count="9">
    <mergeCell ref="A18:B18"/>
    <mergeCell ref="A19:C19"/>
    <mergeCell ref="C21:D21"/>
    <mergeCell ref="C1:D1"/>
    <mergeCell ref="C2:D2"/>
    <mergeCell ref="C3:D3"/>
    <mergeCell ref="A4:D4"/>
    <mergeCell ref="A5:D5"/>
    <mergeCell ref="A17:C1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"/>
  <sheetViews>
    <sheetView tabSelected="1" view="pageBreakPreview" zoomScaleSheetLayoutView="100" zoomScalePageLayoutView="0" workbookViewId="0" topLeftCell="A37">
      <selection activeCell="K36" sqref="K36"/>
    </sheetView>
  </sheetViews>
  <sheetFormatPr defaultColWidth="8.796875" defaultRowHeight="14.25"/>
  <cols>
    <col min="1" max="1" width="8.59765625" style="36" customWidth="1"/>
    <col min="2" max="2" width="9.59765625" style="37" customWidth="1"/>
    <col min="3" max="3" width="35.59765625" style="37" customWidth="1"/>
    <col min="4" max="4" width="10.59765625" style="38" customWidth="1"/>
    <col min="5" max="6" width="10.59765625" style="35" customWidth="1"/>
    <col min="7" max="7" width="14.59765625" style="35" customWidth="1"/>
    <col min="8" max="16384" width="9" style="35" customWidth="1"/>
  </cols>
  <sheetData>
    <row r="1" spans="1:7" ht="18">
      <c r="A1" s="139" t="s">
        <v>337</v>
      </c>
      <c r="B1" s="139"/>
      <c r="C1" s="139"/>
      <c r="D1" s="139"/>
      <c r="E1" s="139"/>
      <c r="F1" s="139"/>
      <c r="G1" s="139"/>
    </row>
    <row r="2" spans="1:7" ht="18">
      <c r="A2" s="139" t="s">
        <v>333</v>
      </c>
      <c r="B2" s="139"/>
      <c r="C2" s="139"/>
      <c r="D2" s="139"/>
      <c r="E2" s="139"/>
      <c r="F2" s="139"/>
      <c r="G2" s="139"/>
    </row>
    <row r="3" spans="1:7" ht="15.75">
      <c r="A3" s="138" t="str">
        <f>ZZK!A5</f>
        <v>Budowa garażu wolnostojacego dla strażnicy OSP w miejscowości Frąknowo, gmina Nidzica </v>
      </c>
      <c r="B3" s="138"/>
      <c r="C3" s="138"/>
      <c r="D3" s="138"/>
      <c r="E3" s="138"/>
      <c r="F3" s="138"/>
      <c r="G3" s="138"/>
    </row>
    <row r="5" spans="1:7" ht="29.25" customHeight="1">
      <c r="A5" s="117" t="s">
        <v>0</v>
      </c>
      <c r="B5" s="118" t="s">
        <v>7</v>
      </c>
      <c r="C5" s="118" t="s">
        <v>8</v>
      </c>
      <c r="D5" s="117" t="s">
        <v>9</v>
      </c>
      <c r="E5" s="117" t="s">
        <v>10</v>
      </c>
      <c r="F5" s="117" t="s">
        <v>5</v>
      </c>
      <c r="G5" s="117" t="s">
        <v>6</v>
      </c>
    </row>
    <row r="6" spans="1:7" ht="14.25">
      <c r="A6" s="115">
        <v>1</v>
      </c>
      <c r="B6" s="116">
        <v>2</v>
      </c>
      <c r="C6" s="116">
        <v>3</v>
      </c>
      <c r="D6" s="41">
        <v>4</v>
      </c>
      <c r="E6" s="41">
        <v>5</v>
      </c>
      <c r="F6" s="41">
        <v>6</v>
      </c>
      <c r="G6" s="41">
        <v>7</v>
      </c>
    </row>
    <row r="7" spans="1:7" ht="15">
      <c r="A7" s="47">
        <v>1</v>
      </c>
      <c r="B7" s="146" t="s">
        <v>185</v>
      </c>
      <c r="C7" s="147"/>
      <c r="D7" s="147"/>
      <c r="E7" s="147"/>
      <c r="F7" s="147"/>
      <c r="G7" s="148"/>
    </row>
    <row r="8" spans="1:7" ht="71.25">
      <c r="A8" s="39" t="s">
        <v>11</v>
      </c>
      <c r="B8" s="40" t="s">
        <v>12</v>
      </c>
      <c r="C8" s="40" t="s">
        <v>341</v>
      </c>
      <c r="D8" s="41" t="s">
        <v>13</v>
      </c>
      <c r="E8" s="42">
        <v>292.656</v>
      </c>
      <c r="F8" s="42"/>
      <c r="G8" s="43">
        <f>ROUND(E8*F8,2)</f>
        <v>0</v>
      </c>
    </row>
    <row r="9" spans="1:7" ht="71.25">
      <c r="A9" s="39" t="s">
        <v>14</v>
      </c>
      <c r="B9" s="40" t="s">
        <v>15</v>
      </c>
      <c r="C9" s="40" t="s">
        <v>342</v>
      </c>
      <c r="D9" s="41" t="s">
        <v>13</v>
      </c>
      <c r="E9" s="42">
        <v>292.656</v>
      </c>
      <c r="F9" s="42"/>
      <c r="G9" s="43">
        <f aca="true" t="shared" si="0" ref="G9:G75">ROUND(E9*F9,2)</f>
        <v>0</v>
      </c>
    </row>
    <row r="10" spans="1:7" ht="128.25">
      <c r="A10" s="39" t="s">
        <v>16</v>
      </c>
      <c r="B10" s="40" t="s">
        <v>17</v>
      </c>
      <c r="C10" s="40" t="s">
        <v>343</v>
      </c>
      <c r="D10" s="41" t="s">
        <v>13</v>
      </c>
      <c r="E10" s="42">
        <v>272.852</v>
      </c>
      <c r="F10" s="42"/>
      <c r="G10" s="43">
        <f t="shared" si="0"/>
        <v>0</v>
      </c>
    </row>
    <row r="11" spans="1:7" ht="28.5">
      <c r="A11" s="39" t="s">
        <v>18</v>
      </c>
      <c r="B11" s="40" t="s">
        <v>19</v>
      </c>
      <c r="C11" s="40" t="s">
        <v>20</v>
      </c>
      <c r="D11" s="41" t="s">
        <v>13</v>
      </c>
      <c r="E11" s="42">
        <v>272.852</v>
      </c>
      <c r="F11" s="42"/>
      <c r="G11" s="43">
        <f t="shared" si="0"/>
        <v>0</v>
      </c>
    </row>
    <row r="12" spans="1:7" ht="30" customHeight="1">
      <c r="A12" s="140" t="s">
        <v>202</v>
      </c>
      <c r="B12" s="141"/>
      <c r="C12" s="141"/>
      <c r="D12" s="141"/>
      <c r="E12" s="141"/>
      <c r="F12" s="142"/>
      <c r="G12" s="44">
        <f>SUM(G8:G11)</f>
        <v>0</v>
      </c>
    </row>
    <row r="13" spans="1:7" ht="15">
      <c r="A13" s="47">
        <v>2</v>
      </c>
      <c r="B13" s="146" t="s">
        <v>186</v>
      </c>
      <c r="C13" s="147"/>
      <c r="D13" s="147"/>
      <c r="E13" s="147"/>
      <c r="F13" s="147"/>
      <c r="G13" s="148"/>
    </row>
    <row r="14" spans="1:7" ht="57">
      <c r="A14" s="39" t="s">
        <v>21</v>
      </c>
      <c r="B14" s="40" t="s">
        <v>22</v>
      </c>
      <c r="C14" s="40" t="s">
        <v>344</v>
      </c>
      <c r="D14" s="41" t="s">
        <v>13</v>
      </c>
      <c r="E14" s="42">
        <v>1.4</v>
      </c>
      <c r="F14" s="42"/>
      <c r="G14" s="43">
        <f t="shared" si="0"/>
        <v>0</v>
      </c>
    </row>
    <row r="15" spans="1:7" ht="57">
      <c r="A15" s="39" t="s">
        <v>23</v>
      </c>
      <c r="B15" s="40" t="s">
        <v>24</v>
      </c>
      <c r="C15" s="40" t="s">
        <v>345</v>
      </c>
      <c r="D15" s="41" t="s">
        <v>25</v>
      </c>
      <c r="E15" s="42">
        <v>0.034</v>
      </c>
      <c r="F15" s="42"/>
      <c r="G15" s="43">
        <f t="shared" si="0"/>
        <v>0</v>
      </c>
    </row>
    <row r="16" spans="1:7" ht="57">
      <c r="A16" s="39" t="s">
        <v>26</v>
      </c>
      <c r="B16" s="40" t="s">
        <v>22</v>
      </c>
      <c r="C16" s="40" t="s">
        <v>346</v>
      </c>
      <c r="D16" s="41" t="s">
        <v>13</v>
      </c>
      <c r="E16" s="42">
        <v>1.8</v>
      </c>
      <c r="F16" s="42"/>
      <c r="G16" s="43">
        <f t="shared" si="0"/>
        <v>0</v>
      </c>
    </row>
    <row r="17" spans="1:7" ht="57">
      <c r="A17" s="39" t="s">
        <v>27</v>
      </c>
      <c r="B17" s="40" t="s">
        <v>24</v>
      </c>
      <c r="C17" s="40" t="s">
        <v>347</v>
      </c>
      <c r="D17" s="41" t="s">
        <v>25</v>
      </c>
      <c r="E17" s="42">
        <v>0.042</v>
      </c>
      <c r="F17" s="42"/>
      <c r="G17" s="43">
        <f t="shared" si="0"/>
        <v>0</v>
      </c>
    </row>
    <row r="18" spans="1:7" ht="71.25">
      <c r="A18" s="39" t="s">
        <v>28</v>
      </c>
      <c r="B18" s="40" t="s">
        <v>29</v>
      </c>
      <c r="C18" s="40" t="s">
        <v>348</v>
      </c>
      <c r="D18" s="41" t="s">
        <v>13</v>
      </c>
      <c r="E18" s="42">
        <v>0.459</v>
      </c>
      <c r="F18" s="42"/>
      <c r="G18" s="43">
        <f t="shared" si="0"/>
        <v>0</v>
      </c>
    </row>
    <row r="19" spans="1:7" ht="57">
      <c r="A19" s="39" t="s">
        <v>30</v>
      </c>
      <c r="B19" s="40" t="s">
        <v>24</v>
      </c>
      <c r="C19" s="40" t="s">
        <v>349</v>
      </c>
      <c r="D19" s="41" t="s">
        <v>25</v>
      </c>
      <c r="E19" s="42">
        <v>0.06</v>
      </c>
      <c r="F19" s="42"/>
      <c r="G19" s="43">
        <f t="shared" si="0"/>
        <v>0</v>
      </c>
    </row>
    <row r="20" spans="1:7" ht="57">
      <c r="A20" s="39" t="s">
        <v>31</v>
      </c>
      <c r="B20" s="40" t="s">
        <v>32</v>
      </c>
      <c r="C20" s="40" t="s">
        <v>350</v>
      </c>
      <c r="D20" s="41" t="s">
        <v>25</v>
      </c>
      <c r="E20" s="42">
        <v>0.006</v>
      </c>
      <c r="F20" s="42"/>
      <c r="G20" s="43">
        <f t="shared" si="0"/>
        <v>0</v>
      </c>
    </row>
    <row r="21" spans="1:7" ht="57">
      <c r="A21" s="39" t="s">
        <v>33</v>
      </c>
      <c r="B21" s="40" t="s">
        <v>34</v>
      </c>
      <c r="C21" s="40" t="s">
        <v>351</v>
      </c>
      <c r="D21" s="41" t="s">
        <v>13</v>
      </c>
      <c r="E21" s="42">
        <v>4.676</v>
      </c>
      <c r="F21" s="42"/>
      <c r="G21" s="43">
        <f t="shared" si="0"/>
        <v>0</v>
      </c>
    </row>
    <row r="22" spans="1:7" ht="71.25">
      <c r="A22" s="39" t="s">
        <v>35</v>
      </c>
      <c r="B22" s="40" t="s">
        <v>24</v>
      </c>
      <c r="C22" s="40" t="s">
        <v>352</v>
      </c>
      <c r="D22" s="41" t="s">
        <v>25</v>
      </c>
      <c r="E22" s="42">
        <v>0.142</v>
      </c>
      <c r="F22" s="42"/>
      <c r="G22" s="43">
        <f t="shared" si="0"/>
        <v>0</v>
      </c>
    </row>
    <row r="23" spans="1:7" ht="71.25">
      <c r="A23" s="39" t="s">
        <v>36</v>
      </c>
      <c r="B23" s="40" t="s">
        <v>32</v>
      </c>
      <c r="C23" s="40" t="s">
        <v>353</v>
      </c>
      <c r="D23" s="41" t="s">
        <v>25</v>
      </c>
      <c r="E23" s="42">
        <v>0.037</v>
      </c>
      <c r="F23" s="42"/>
      <c r="G23" s="43">
        <f t="shared" si="0"/>
        <v>0</v>
      </c>
    </row>
    <row r="24" spans="1:7" ht="42.75">
      <c r="A24" s="39" t="s">
        <v>37</v>
      </c>
      <c r="B24" s="40" t="s">
        <v>38</v>
      </c>
      <c r="C24" s="40" t="s">
        <v>354</v>
      </c>
      <c r="D24" s="41" t="s">
        <v>13</v>
      </c>
      <c r="E24" s="42">
        <v>9.66</v>
      </c>
      <c r="F24" s="42"/>
      <c r="G24" s="43">
        <f t="shared" si="0"/>
        <v>0</v>
      </c>
    </row>
    <row r="25" spans="1:7" ht="71.25">
      <c r="A25" s="39" t="s">
        <v>39</v>
      </c>
      <c r="B25" s="40" t="s">
        <v>40</v>
      </c>
      <c r="C25" s="40" t="s">
        <v>355</v>
      </c>
      <c r="D25" s="41" t="s">
        <v>13</v>
      </c>
      <c r="E25" s="42">
        <v>1.809</v>
      </c>
      <c r="F25" s="42"/>
      <c r="G25" s="43">
        <f t="shared" si="0"/>
        <v>0</v>
      </c>
    </row>
    <row r="26" spans="1:7" ht="30" customHeight="1">
      <c r="A26" s="140" t="s">
        <v>203</v>
      </c>
      <c r="B26" s="141"/>
      <c r="C26" s="141"/>
      <c r="D26" s="141"/>
      <c r="E26" s="141"/>
      <c r="F26" s="142"/>
      <c r="G26" s="44">
        <f>SUM(G14:G25)</f>
        <v>0</v>
      </c>
    </row>
    <row r="27" spans="1:7" ht="15">
      <c r="A27" s="47">
        <v>3</v>
      </c>
      <c r="B27" s="48"/>
      <c r="C27" s="49" t="s">
        <v>187</v>
      </c>
      <c r="D27" s="50"/>
      <c r="E27" s="51"/>
      <c r="F27" s="51"/>
      <c r="G27" s="52"/>
    </row>
    <row r="28" spans="1:7" ht="57">
      <c r="A28" s="39" t="s">
        <v>41</v>
      </c>
      <c r="B28" s="40" t="s">
        <v>42</v>
      </c>
      <c r="C28" s="40" t="s">
        <v>356</v>
      </c>
      <c r="D28" s="41" t="s">
        <v>43</v>
      </c>
      <c r="E28" s="42">
        <v>11.69</v>
      </c>
      <c r="F28" s="42"/>
      <c r="G28" s="43">
        <f t="shared" si="0"/>
        <v>0</v>
      </c>
    </row>
    <row r="29" spans="1:7" ht="57">
      <c r="A29" s="39" t="s">
        <v>44</v>
      </c>
      <c r="B29" s="40" t="s">
        <v>42</v>
      </c>
      <c r="C29" s="40" t="s">
        <v>357</v>
      </c>
      <c r="D29" s="41" t="s">
        <v>43</v>
      </c>
      <c r="E29" s="42">
        <v>9.2</v>
      </c>
      <c r="F29" s="42"/>
      <c r="G29" s="43">
        <f t="shared" si="0"/>
        <v>0</v>
      </c>
    </row>
    <row r="30" spans="1:7" ht="114">
      <c r="A30" s="39" t="s">
        <v>45</v>
      </c>
      <c r="B30" s="40" t="s">
        <v>46</v>
      </c>
      <c r="C30" s="40" t="s">
        <v>358</v>
      </c>
      <c r="D30" s="41" t="s">
        <v>43</v>
      </c>
      <c r="E30" s="42">
        <v>88.48</v>
      </c>
      <c r="F30" s="42"/>
      <c r="G30" s="43">
        <f t="shared" si="0"/>
        <v>0</v>
      </c>
    </row>
    <row r="31" spans="1:7" ht="57">
      <c r="A31" s="39" t="s">
        <v>47</v>
      </c>
      <c r="B31" s="40" t="s">
        <v>48</v>
      </c>
      <c r="C31" s="40" t="s">
        <v>49</v>
      </c>
      <c r="D31" s="41" t="s">
        <v>43</v>
      </c>
      <c r="E31" s="42">
        <v>88.48</v>
      </c>
      <c r="F31" s="42"/>
      <c r="G31" s="43">
        <f t="shared" si="0"/>
        <v>0</v>
      </c>
    </row>
    <row r="32" spans="1:7" ht="57">
      <c r="A32" s="39" t="s">
        <v>50</v>
      </c>
      <c r="B32" s="40" t="s">
        <v>51</v>
      </c>
      <c r="C32" s="40" t="s">
        <v>359</v>
      </c>
      <c r="D32" s="41" t="s">
        <v>43</v>
      </c>
      <c r="E32" s="42">
        <v>34.44</v>
      </c>
      <c r="F32" s="42"/>
      <c r="G32" s="43">
        <f t="shared" si="0"/>
        <v>0</v>
      </c>
    </row>
    <row r="33" spans="1:7" ht="30" customHeight="1">
      <c r="A33" s="140" t="s">
        <v>204</v>
      </c>
      <c r="B33" s="141"/>
      <c r="C33" s="141"/>
      <c r="D33" s="141"/>
      <c r="E33" s="141"/>
      <c r="F33" s="142"/>
      <c r="G33" s="44">
        <f>SUM(G28:G32)</f>
        <v>0</v>
      </c>
    </row>
    <row r="34" spans="1:7" ht="15">
      <c r="A34" s="47">
        <v>4</v>
      </c>
      <c r="B34" s="146" t="s">
        <v>188</v>
      </c>
      <c r="C34" s="147"/>
      <c r="D34" s="147"/>
      <c r="E34" s="147"/>
      <c r="F34" s="147"/>
      <c r="G34" s="148"/>
    </row>
    <row r="35" spans="1:7" ht="114">
      <c r="A35" s="39" t="s">
        <v>52</v>
      </c>
      <c r="B35" s="40" t="s">
        <v>53</v>
      </c>
      <c r="C35" s="119" t="s">
        <v>360</v>
      </c>
      <c r="D35" s="41" t="s">
        <v>43</v>
      </c>
      <c r="E35" s="42">
        <f>ROUND((2*6.25+2*9.85+5.75)*0.15-(3.6*0.15+0.9*0.15),2)</f>
        <v>5.02</v>
      </c>
      <c r="F35" s="42"/>
      <c r="G35" s="43">
        <f t="shared" si="0"/>
        <v>0</v>
      </c>
    </row>
    <row r="36" spans="1:7" ht="186">
      <c r="A36" s="39" t="s">
        <v>336</v>
      </c>
      <c r="B36" s="40" t="s">
        <v>335</v>
      </c>
      <c r="C36" s="119" t="s">
        <v>361</v>
      </c>
      <c r="D36" s="41" t="s">
        <v>43</v>
      </c>
      <c r="E36" s="42">
        <f>ROUND((2*6.25+2*9.85+5.75)*3.95-(3*0.9*1.2+3.8*3.45+0.9*1.9),2)</f>
        <v>131.84</v>
      </c>
      <c r="F36" s="42"/>
      <c r="G36" s="43">
        <f>ROUND(E36*F36,2)</f>
        <v>0</v>
      </c>
    </row>
    <row r="37" spans="1:7" ht="42.75">
      <c r="A37" s="39" t="s">
        <v>54</v>
      </c>
      <c r="B37" s="40" t="s">
        <v>55</v>
      </c>
      <c r="C37" s="40" t="s">
        <v>56</v>
      </c>
      <c r="D37" s="41" t="s">
        <v>57</v>
      </c>
      <c r="E37" s="42">
        <v>3</v>
      </c>
      <c r="F37" s="42"/>
      <c r="G37" s="43">
        <f t="shared" si="0"/>
        <v>0</v>
      </c>
    </row>
    <row r="38" spans="1:7" ht="42.75">
      <c r="A38" s="39" t="s">
        <v>58</v>
      </c>
      <c r="B38" s="40" t="s">
        <v>59</v>
      </c>
      <c r="C38" s="40" t="s">
        <v>60</v>
      </c>
      <c r="D38" s="41" t="s">
        <v>57</v>
      </c>
      <c r="E38" s="42">
        <v>2</v>
      </c>
      <c r="F38" s="42"/>
      <c r="G38" s="43">
        <f t="shared" si="0"/>
        <v>0</v>
      </c>
    </row>
    <row r="39" spans="1:7" ht="57">
      <c r="A39" s="39" t="s">
        <v>61</v>
      </c>
      <c r="B39" s="40" t="s">
        <v>62</v>
      </c>
      <c r="C39" s="40" t="s">
        <v>362</v>
      </c>
      <c r="D39" s="41" t="s">
        <v>43</v>
      </c>
      <c r="E39" s="42">
        <v>11.2</v>
      </c>
      <c r="F39" s="42"/>
      <c r="G39" s="43">
        <f t="shared" si="0"/>
        <v>0</v>
      </c>
    </row>
    <row r="40" spans="1:7" ht="42.75">
      <c r="A40" s="39" t="s">
        <v>63</v>
      </c>
      <c r="B40" s="40" t="s">
        <v>64</v>
      </c>
      <c r="C40" s="40" t="s">
        <v>363</v>
      </c>
      <c r="D40" s="41" t="s">
        <v>13</v>
      </c>
      <c r="E40" s="42">
        <v>2.94</v>
      </c>
      <c r="F40" s="42"/>
      <c r="G40" s="43">
        <f t="shared" si="0"/>
        <v>0</v>
      </c>
    </row>
    <row r="41" spans="1:7" ht="71.25">
      <c r="A41" s="39" t="s">
        <v>65</v>
      </c>
      <c r="B41" s="40" t="s">
        <v>24</v>
      </c>
      <c r="C41" s="40" t="s">
        <v>364</v>
      </c>
      <c r="D41" s="41" t="s">
        <v>25</v>
      </c>
      <c r="E41" s="42">
        <v>0.215</v>
      </c>
      <c r="F41" s="42"/>
      <c r="G41" s="43">
        <f t="shared" si="0"/>
        <v>0</v>
      </c>
    </row>
    <row r="42" spans="1:7" ht="71.25">
      <c r="A42" s="39" t="s">
        <v>66</v>
      </c>
      <c r="B42" s="40" t="s">
        <v>32</v>
      </c>
      <c r="C42" s="40" t="s">
        <v>365</v>
      </c>
      <c r="D42" s="41" t="s">
        <v>25</v>
      </c>
      <c r="E42" s="42">
        <v>0.034</v>
      </c>
      <c r="F42" s="42"/>
      <c r="G42" s="43">
        <f t="shared" si="0"/>
        <v>0</v>
      </c>
    </row>
    <row r="43" spans="1:7" ht="71.25">
      <c r="A43" s="39" t="s">
        <v>67</v>
      </c>
      <c r="B43" s="40" t="s">
        <v>68</v>
      </c>
      <c r="C43" s="40" t="s">
        <v>366</v>
      </c>
      <c r="D43" s="41" t="s">
        <v>13</v>
      </c>
      <c r="E43" s="42">
        <v>0.707</v>
      </c>
      <c r="F43" s="42"/>
      <c r="G43" s="43">
        <f t="shared" si="0"/>
        <v>0</v>
      </c>
    </row>
    <row r="44" spans="1:7" ht="57">
      <c r="A44" s="39" t="s">
        <v>69</v>
      </c>
      <c r="B44" s="40" t="s">
        <v>24</v>
      </c>
      <c r="C44" s="40" t="s">
        <v>367</v>
      </c>
      <c r="D44" s="41" t="s">
        <v>25</v>
      </c>
      <c r="E44" s="42">
        <v>0.035</v>
      </c>
      <c r="F44" s="42"/>
      <c r="G44" s="43">
        <f t="shared" si="0"/>
        <v>0</v>
      </c>
    </row>
    <row r="45" spans="1:7" ht="57">
      <c r="A45" s="39" t="s">
        <v>70</v>
      </c>
      <c r="B45" s="40" t="s">
        <v>32</v>
      </c>
      <c r="C45" s="40" t="s">
        <v>368</v>
      </c>
      <c r="D45" s="41" t="s">
        <v>25</v>
      </c>
      <c r="E45" s="42">
        <v>0.009</v>
      </c>
      <c r="F45" s="42"/>
      <c r="G45" s="43">
        <f t="shared" si="0"/>
        <v>0</v>
      </c>
    </row>
    <row r="46" spans="1:7" ht="85.5">
      <c r="A46" s="39" t="s">
        <v>71</v>
      </c>
      <c r="B46" s="40" t="s">
        <v>68</v>
      </c>
      <c r="C46" s="40" t="s">
        <v>369</v>
      </c>
      <c r="D46" s="41" t="s">
        <v>13</v>
      </c>
      <c r="E46" s="42">
        <v>0.363</v>
      </c>
      <c r="F46" s="42"/>
      <c r="G46" s="43">
        <f t="shared" si="0"/>
        <v>0</v>
      </c>
    </row>
    <row r="47" spans="1:7" ht="57">
      <c r="A47" s="39" t="s">
        <v>72</v>
      </c>
      <c r="B47" s="40" t="s">
        <v>24</v>
      </c>
      <c r="C47" s="40" t="s">
        <v>370</v>
      </c>
      <c r="D47" s="41" t="s">
        <v>25</v>
      </c>
      <c r="E47" s="42">
        <v>0.025</v>
      </c>
      <c r="F47" s="42"/>
      <c r="G47" s="43">
        <f t="shared" si="0"/>
        <v>0</v>
      </c>
    </row>
    <row r="48" spans="1:7" ht="57">
      <c r="A48" s="39" t="s">
        <v>73</v>
      </c>
      <c r="B48" s="40" t="s">
        <v>32</v>
      </c>
      <c r="C48" s="40" t="s">
        <v>371</v>
      </c>
      <c r="D48" s="41" t="s">
        <v>25</v>
      </c>
      <c r="E48" s="42">
        <v>0.006</v>
      </c>
      <c r="F48" s="42"/>
      <c r="G48" s="43">
        <f t="shared" si="0"/>
        <v>0</v>
      </c>
    </row>
    <row r="49" spans="1:7" ht="57">
      <c r="A49" s="39" t="s">
        <v>74</v>
      </c>
      <c r="B49" s="40" t="s">
        <v>29</v>
      </c>
      <c r="C49" s="40" t="s">
        <v>372</v>
      </c>
      <c r="D49" s="41" t="s">
        <v>13</v>
      </c>
      <c r="E49" s="42">
        <v>1.794</v>
      </c>
      <c r="F49" s="42"/>
      <c r="G49" s="43">
        <f t="shared" si="0"/>
        <v>0</v>
      </c>
    </row>
    <row r="50" spans="1:7" ht="57">
      <c r="A50" s="39" t="s">
        <v>75</v>
      </c>
      <c r="B50" s="40" t="s">
        <v>24</v>
      </c>
      <c r="C50" s="40" t="s">
        <v>373</v>
      </c>
      <c r="D50" s="41" t="s">
        <v>25</v>
      </c>
      <c r="E50" s="42">
        <v>0.233</v>
      </c>
      <c r="F50" s="42"/>
      <c r="G50" s="43">
        <f t="shared" si="0"/>
        <v>0</v>
      </c>
    </row>
    <row r="51" spans="1:7" ht="57">
      <c r="A51" s="39" t="s">
        <v>76</v>
      </c>
      <c r="B51" s="40" t="s">
        <v>32</v>
      </c>
      <c r="C51" s="40" t="s">
        <v>374</v>
      </c>
      <c r="D51" s="41" t="s">
        <v>25</v>
      </c>
      <c r="E51" s="42">
        <v>0.022</v>
      </c>
      <c r="F51" s="42"/>
      <c r="G51" s="43">
        <f t="shared" si="0"/>
        <v>0</v>
      </c>
    </row>
    <row r="52" spans="1:7" ht="30" customHeight="1">
      <c r="A52" s="140" t="s">
        <v>205</v>
      </c>
      <c r="B52" s="141"/>
      <c r="C52" s="141"/>
      <c r="D52" s="141"/>
      <c r="E52" s="141"/>
      <c r="F52" s="142"/>
      <c r="G52" s="44">
        <f>SUM(G35:G51)</f>
        <v>0</v>
      </c>
    </row>
    <row r="53" spans="1:7" ht="15">
      <c r="A53" s="47">
        <v>5</v>
      </c>
      <c r="B53" s="146" t="s">
        <v>189</v>
      </c>
      <c r="C53" s="147"/>
      <c r="D53" s="147"/>
      <c r="E53" s="147"/>
      <c r="F53" s="147"/>
      <c r="G53" s="148"/>
    </row>
    <row r="54" spans="1:7" ht="42.75">
      <c r="A54" s="39" t="s">
        <v>77</v>
      </c>
      <c r="B54" s="40" t="s">
        <v>78</v>
      </c>
      <c r="C54" s="40" t="s">
        <v>375</v>
      </c>
      <c r="D54" s="41" t="s">
        <v>79</v>
      </c>
      <c r="E54" s="42">
        <v>0.308</v>
      </c>
      <c r="F54" s="42"/>
      <c r="G54" s="43">
        <f t="shared" si="0"/>
        <v>0</v>
      </c>
    </row>
    <row r="55" spans="1:7" ht="57">
      <c r="A55" s="39" t="s">
        <v>80</v>
      </c>
      <c r="B55" s="40" t="s">
        <v>81</v>
      </c>
      <c r="C55" s="40" t="s">
        <v>376</v>
      </c>
      <c r="D55" s="41" t="s">
        <v>43</v>
      </c>
      <c r="E55" s="42">
        <v>88.727</v>
      </c>
      <c r="F55" s="42"/>
      <c r="G55" s="43">
        <f t="shared" si="0"/>
        <v>0</v>
      </c>
    </row>
    <row r="56" spans="1:7" ht="42.75">
      <c r="A56" s="39" t="s">
        <v>82</v>
      </c>
      <c r="B56" s="40" t="s">
        <v>83</v>
      </c>
      <c r="C56" s="40" t="s">
        <v>377</v>
      </c>
      <c r="D56" s="41" t="s">
        <v>43</v>
      </c>
      <c r="E56" s="42">
        <v>88.727</v>
      </c>
      <c r="F56" s="42"/>
      <c r="G56" s="43">
        <f t="shared" si="0"/>
        <v>0</v>
      </c>
    </row>
    <row r="57" spans="1:7" ht="42.75">
      <c r="A57" s="39" t="s">
        <v>85</v>
      </c>
      <c r="B57" s="40" t="s">
        <v>86</v>
      </c>
      <c r="C57" s="40" t="s">
        <v>378</v>
      </c>
      <c r="D57" s="41" t="s">
        <v>43</v>
      </c>
      <c r="E57" s="42">
        <v>3.32</v>
      </c>
      <c r="F57" s="42"/>
      <c r="G57" s="43">
        <f t="shared" si="0"/>
        <v>0</v>
      </c>
    </row>
    <row r="58" spans="1:7" ht="57">
      <c r="A58" s="39" t="s">
        <v>87</v>
      </c>
      <c r="B58" s="40" t="s">
        <v>88</v>
      </c>
      <c r="C58" s="40" t="s">
        <v>379</v>
      </c>
      <c r="D58" s="41" t="s">
        <v>79</v>
      </c>
      <c r="E58" s="42">
        <v>1.026</v>
      </c>
      <c r="F58" s="42"/>
      <c r="G58" s="43">
        <f t="shared" si="0"/>
        <v>0</v>
      </c>
    </row>
    <row r="59" spans="1:7" ht="42.75">
      <c r="A59" s="39" t="s">
        <v>89</v>
      </c>
      <c r="B59" s="40" t="s">
        <v>90</v>
      </c>
      <c r="C59" s="40" t="s">
        <v>380</v>
      </c>
      <c r="D59" s="41" t="s">
        <v>43</v>
      </c>
      <c r="E59" s="42">
        <v>88.727</v>
      </c>
      <c r="F59" s="42"/>
      <c r="G59" s="43">
        <f t="shared" si="0"/>
        <v>0</v>
      </c>
    </row>
    <row r="60" spans="1:7" ht="57">
      <c r="A60" s="39" t="s">
        <v>91</v>
      </c>
      <c r="B60" s="40" t="s">
        <v>92</v>
      </c>
      <c r="C60" s="40" t="s">
        <v>381</v>
      </c>
      <c r="D60" s="41" t="s">
        <v>43</v>
      </c>
      <c r="E60" s="42">
        <v>88.727</v>
      </c>
      <c r="F60" s="42"/>
      <c r="G60" s="43">
        <f t="shared" si="0"/>
        <v>0</v>
      </c>
    </row>
    <row r="61" spans="1:7" ht="42.75">
      <c r="A61" s="39" t="s">
        <v>93</v>
      </c>
      <c r="B61" s="40" t="s">
        <v>94</v>
      </c>
      <c r="C61" s="40" t="s">
        <v>95</v>
      </c>
      <c r="D61" s="41" t="s">
        <v>4</v>
      </c>
      <c r="E61" s="42">
        <v>10.69</v>
      </c>
      <c r="F61" s="42"/>
      <c r="G61" s="43">
        <f t="shared" si="0"/>
        <v>0</v>
      </c>
    </row>
    <row r="62" spans="1:7" ht="57">
      <c r="A62" s="39" t="s">
        <v>96</v>
      </c>
      <c r="B62" s="40" t="s">
        <v>97</v>
      </c>
      <c r="C62" s="40" t="s">
        <v>382</v>
      </c>
      <c r="D62" s="41" t="s">
        <v>4</v>
      </c>
      <c r="E62" s="42">
        <v>21.38</v>
      </c>
      <c r="F62" s="42"/>
      <c r="G62" s="43">
        <f t="shared" si="0"/>
        <v>0</v>
      </c>
    </row>
    <row r="63" spans="1:7" ht="42.75">
      <c r="A63" s="39" t="s">
        <v>98</v>
      </c>
      <c r="B63" s="40" t="s">
        <v>99</v>
      </c>
      <c r="C63" s="40" t="s">
        <v>100</v>
      </c>
      <c r="D63" s="41" t="s">
        <v>101</v>
      </c>
      <c r="E63" s="42">
        <v>2</v>
      </c>
      <c r="F63" s="42"/>
      <c r="G63" s="43">
        <f t="shared" si="0"/>
        <v>0</v>
      </c>
    </row>
    <row r="64" spans="1:7" ht="57">
      <c r="A64" s="39" t="s">
        <v>102</v>
      </c>
      <c r="B64" s="40" t="s">
        <v>103</v>
      </c>
      <c r="C64" s="40" t="s">
        <v>383</v>
      </c>
      <c r="D64" s="41" t="s">
        <v>4</v>
      </c>
      <c r="E64" s="42">
        <v>8.2</v>
      </c>
      <c r="F64" s="42"/>
      <c r="G64" s="43">
        <f t="shared" si="0"/>
        <v>0</v>
      </c>
    </row>
    <row r="65" spans="1:7" ht="85.5">
      <c r="A65" s="39" t="s">
        <v>104</v>
      </c>
      <c r="B65" s="40" t="s">
        <v>105</v>
      </c>
      <c r="C65" s="40" t="s">
        <v>384</v>
      </c>
      <c r="D65" s="41" t="s">
        <v>43</v>
      </c>
      <c r="E65" s="42">
        <v>16.063</v>
      </c>
      <c r="F65" s="42"/>
      <c r="G65" s="43">
        <f t="shared" si="0"/>
        <v>0</v>
      </c>
    </row>
    <row r="66" spans="1:7" ht="57">
      <c r="A66" s="39" t="s">
        <v>106</v>
      </c>
      <c r="B66" s="40" t="s">
        <v>107</v>
      </c>
      <c r="C66" s="40" t="s">
        <v>385</v>
      </c>
      <c r="D66" s="41" t="s">
        <v>43</v>
      </c>
      <c r="E66" s="42">
        <v>25.995</v>
      </c>
      <c r="F66" s="42"/>
      <c r="G66" s="43">
        <f t="shared" si="0"/>
        <v>0</v>
      </c>
    </row>
    <row r="67" spans="1:7" ht="57">
      <c r="A67" s="39" t="s">
        <v>108</v>
      </c>
      <c r="B67" s="40" t="s">
        <v>109</v>
      </c>
      <c r="C67" s="40" t="s">
        <v>110</v>
      </c>
      <c r="D67" s="41" t="s">
        <v>43</v>
      </c>
      <c r="E67" s="42">
        <v>25.995</v>
      </c>
      <c r="F67" s="42"/>
      <c r="G67" s="43">
        <f t="shared" si="0"/>
        <v>0</v>
      </c>
    </row>
    <row r="68" spans="1:7" ht="30" customHeight="1">
      <c r="A68" s="140" t="s">
        <v>206</v>
      </c>
      <c r="B68" s="141"/>
      <c r="C68" s="141"/>
      <c r="D68" s="141"/>
      <c r="E68" s="141"/>
      <c r="F68" s="142"/>
      <c r="G68" s="44">
        <f>SUM(G54:G67)</f>
        <v>0</v>
      </c>
    </row>
    <row r="69" spans="1:7" ht="15">
      <c r="A69" s="47">
        <v>6</v>
      </c>
      <c r="B69" s="146" t="s">
        <v>190</v>
      </c>
      <c r="C69" s="147"/>
      <c r="D69" s="147"/>
      <c r="E69" s="147"/>
      <c r="F69" s="147"/>
      <c r="G69" s="148"/>
    </row>
    <row r="70" spans="1:7" ht="57">
      <c r="A70" s="39" t="s">
        <v>111</v>
      </c>
      <c r="B70" s="40" t="s">
        <v>112</v>
      </c>
      <c r="C70" s="40" t="s">
        <v>386</v>
      </c>
      <c r="D70" s="41" t="s">
        <v>43</v>
      </c>
      <c r="E70" s="42">
        <v>140.342</v>
      </c>
      <c r="F70" s="42"/>
      <c r="G70" s="43">
        <f t="shared" si="0"/>
        <v>0</v>
      </c>
    </row>
    <row r="71" spans="1:7" ht="28.5">
      <c r="A71" s="39" t="s">
        <v>113</v>
      </c>
      <c r="B71" s="40" t="s">
        <v>114</v>
      </c>
      <c r="C71" s="40" t="s">
        <v>387</v>
      </c>
      <c r="D71" s="41" t="s">
        <v>4</v>
      </c>
      <c r="E71" s="42">
        <v>29.45</v>
      </c>
      <c r="F71" s="42"/>
      <c r="G71" s="43">
        <f t="shared" si="0"/>
        <v>0</v>
      </c>
    </row>
    <row r="72" spans="1:7" ht="57">
      <c r="A72" s="39" t="s">
        <v>115</v>
      </c>
      <c r="B72" s="40" t="s">
        <v>116</v>
      </c>
      <c r="C72" s="40" t="s">
        <v>388</v>
      </c>
      <c r="D72" s="41" t="s">
        <v>43</v>
      </c>
      <c r="E72" s="42">
        <v>140.342</v>
      </c>
      <c r="F72" s="42"/>
      <c r="G72" s="43">
        <f t="shared" si="0"/>
        <v>0</v>
      </c>
    </row>
    <row r="73" spans="1:7" ht="71.25">
      <c r="A73" s="39" t="s">
        <v>117</v>
      </c>
      <c r="B73" s="40" t="s">
        <v>118</v>
      </c>
      <c r="C73" s="40" t="s">
        <v>389</v>
      </c>
      <c r="D73" s="41" t="s">
        <v>43</v>
      </c>
      <c r="E73" s="42">
        <v>140.342</v>
      </c>
      <c r="F73" s="42"/>
      <c r="G73" s="43">
        <f t="shared" si="0"/>
        <v>0</v>
      </c>
    </row>
    <row r="74" spans="1:7" ht="57">
      <c r="A74" s="39" t="s">
        <v>119</v>
      </c>
      <c r="B74" s="40" t="s">
        <v>120</v>
      </c>
      <c r="C74" s="40" t="s">
        <v>390</v>
      </c>
      <c r="D74" s="41" t="s">
        <v>43</v>
      </c>
      <c r="E74" s="42">
        <v>140.342</v>
      </c>
      <c r="F74" s="42"/>
      <c r="G74" s="43">
        <f t="shared" si="0"/>
        <v>0</v>
      </c>
    </row>
    <row r="75" spans="1:7" ht="57">
      <c r="A75" s="39" t="s">
        <v>121</v>
      </c>
      <c r="B75" s="40" t="s">
        <v>122</v>
      </c>
      <c r="C75" s="40" t="s">
        <v>391</v>
      </c>
      <c r="D75" s="41" t="s">
        <v>43</v>
      </c>
      <c r="E75" s="42">
        <v>6.17</v>
      </c>
      <c r="F75" s="42"/>
      <c r="G75" s="43">
        <f t="shared" si="0"/>
        <v>0</v>
      </c>
    </row>
    <row r="76" spans="1:7" ht="42.75">
      <c r="A76" s="39" t="s">
        <v>123</v>
      </c>
      <c r="B76" s="40" t="s">
        <v>124</v>
      </c>
      <c r="C76" s="40" t="s">
        <v>392</v>
      </c>
      <c r="D76" s="41" t="s">
        <v>43</v>
      </c>
      <c r="E76" s="42">
        <v>6.17</v>
      </c>
      <c r="F76" s="42"/>
      <c r="G76" s="43">
        <f aca="true" t="shared" si="1" ref="G76:G124">ROUND(E76*F76,2)</f>
        <v>0</v>
      </c>
    </row>
    <row r="77" spans="1:7" ht="57">
      <c r="A77" s="39" t="s">
        <v>125</v>
      </c>
      <c r="B77" s="40" t="s">
        <v>126</v>
      </c>
      <c r="C77" s="40" t="s">
        <v>393</v>
      </c>
      <c r="D77" s="41" t="s">
        <v>4</v>
      </c>
      <c r="E77" s="42">
        <v>32.25</v>
      </c>
      <c r="F77" s="42"/>
      <c r="G77" s="43">
        <f t="shared" si="1"/>
        <v>0</v>
      </c>
    </row>
    <row r="78" spans="1:7" ht="71.25">
      <c r="A78" s="39" t="s">
        <v>127</v>
      </c>
      <c r="B78" s="40" t="s">
        <v>128</v>
      </c>
      <c r="C78" s="40" t="s">
        <v>394</v>
      </c>
      <c r="D78" s="41" t="s">
        <v>43</v>
      </c>
      <c r="E78" s="42">
        <v>146.512</v>
      </c>
      <c r="F78" s="42"/>
      <c r="G78" s="43">
        <f t="shared" si="1"/>
        <v>0</v>
      </c>
    </row>
    <row r="79" spans="1:7" ht="42.75">
      <c r="A79" s="39" t="s">
        <v>129</v>
      </c>
      <c r="B79" s="40" t="s">
        <v>130</v>
      </c>
      <c r="C79" s="40" t="s">
        <v>131</v>
      </c>
      <c r="D79" s="41" t="s">
        <v>43</v>
      </c>
      <c r="E79" s="42">
        <v>146.512</v>
      </c>
      <c r="F79" s="42"/>
      <c r="G79" s="43">
        <f t="shared" si="1"/>
        <v>0</v>
      </c>
    </row>
    <row r="80" spans="1:7" ht="42.75">
      <c r="A80" s="39" t="s">
        <v>132</v>
      </c>
      <c r="B80" s="40" t="s">
        <v>120</v>
      </c>
      <c r="C80" s="40" t="s">
        <v>395</v>
      </c>
      <c r="D80" s="41" t="s">
        <v>43</v>
      </c>
      <c r="E80" s="42">
        <v>8.853</v>
      </c>
      <c r="F80" s="42"/>
      <c r="G80" s="43">
        <f t="shared" si="1"/>
        <v>0</v>
      </c>
    </row>
    <row r="81" spans="1:7" ht="57">
      <c r="A81" s="39" t="s">
        <v>133</v>
      </c>
      <c r="B81" s="40" t="s">
        <v>134</v>
      </c>
      <c r="C81" s="40" t="s">
        <v>396</v>
      </c>
      <c r="D81" s="41" t="s">
        <v>43</v>
      </c>
      <c r="E81" s="42">
        <v>8.853</v>
      </c>
      <c r="F81" s="42"/>
      <c r="G81" s="43">
        <f t="shared" si="1"/>
        <v>0</v>
      </c>
    </row>
    <row r="82" spans="1:7" ht="57">
      <c r="A82" s="39" t="s">
        <v>135</v>
      </c>
      <c r="B82" s="40" t="s">
        <v>105</v>
      </c>
      <c r="C82" s="40" t="s">
        <v>397</v>
      </c>
      <c r="D82" s="41" t="s">
        <v>43</v>
      </c>
      <c r="E82" s="42">
        <v>1.313</v>
      </c>
      <c r="F82" s="42"/>
      <c r="G82" s="43">
        <f t="shared" si="1"/>
        <v>0</v>
      </c>
    </row>
    <row r="83" spans="1:7" ht="42.75">
      <c r="A83" s="39" t="s">
        <v>136</v>
      </c>
      <c r="B83" s="40" t="s">
        <v>137</v>
      </c>
      <c r="C83" s="40" t="s">
        <v>398</v>
      </c>
      <c r="D83" s="41" t="s">
        <v>43</v>
      </c>
      <c r="E83" s="42">
        <v>71.39</v>
      </c>
      <c r="F83" s="42"/>
      <c r="G83" s="43">
        <f t="shared" si="1"/>
        <v>0</v>
      </c>
    </row>
    <row r="84" spans="1:7" ht="30" customHeight="1">
      <c r="A84" s="140" t="s">
        <v>207</v>
      </c>
      <c r="B84" s="141"/>
      <c r="C84" s="141"/>
      <c r="D84" s="141"/>
      <c r="E84" s="141"/>
      <c r="F84" s="142"/>
      <c r="G84" s="44">
        <f>SUM(G70:G83)</f>
        <v>0</v>
      </c>
    </row>
    <row r="85" spans="1:7" ht="15">
      <c r="A85" s="47">
        <v>7</v>
      </c>
      <c r="B85" s="146" t="s">
        <v>191</v>
      </c>
      <c r="C85" s="147"/>
      <c r="D85" s="147"/>
      <c r="E85" s="147"/>
      <c r="F85" s="147"/>
      <c r="G85" s="148"/>
    </row>
    <row r="86" spans="1:7" ht="28.5">
      <c r="A86" s="39" t="s">
        <v>138</v>
      </c>
      <c r="B86" s="40" t="s">
        <v>40</v>
      </c>
      <c r="C86" s="40" t="s">
        <v>399</v>
      </c>
      <c r="D86" s="41" t="s">
        <v>13</v>
      </c>
      <c r="E86" s="42">
        <v>1.095</v>
      </c>
      <c r="F86" s="42"/>
      <c r="G86" s="43">
        <f t="shared" si="1"/>
        <v>0</v>
      </c>
    </row>
    <row r="87" spans="1:7" ht="57">
      <c r="A87" s="39" t="s">
        <v>139</v>
      </c>
      <c r="B87" s="40" t="s">
        <v>140</v>
      </c>
      <c r="C87" s="40" t="s">
        <v>400</v>
      </c>
      <c r="D87" s="41" t="s">
        <v>43</v>
      </c>
      <c r="E87" s="42">
        <v>7.3</v>
      </c>
      <c r="F87" s="42"/>
      <c r="G87" s="43">
        <f t="shared" si="1"/>
        <v>0</v>
      </c>
    </row>
    <row r="88" spans="1:7" ht="42.75">
      <c r="A88" s="39" t="s">
        <v>141</v>
      </c>
      <c r="B88" s="40" t="s">
        <v>142</v>
      </c>
      <c r="C88" s="40" t="s">
        <v>401</v>
      </c>
      <c r="D88" s="41" t="s">
        <v>13</v>
      </c>
      <c r="E88" s="42">
        <v>1.095</v>
      </c>
      <c r="F88" s="42"/>
      <c r="G88" s="43">
        <f t="shared" si="1"/>
        <v>0</v>
      </c>
    </row>
    <row r="89" spans="1:7" ht="57">
      <c r="A89" s="39" t="s">
        <v>143</v>
      </c>
      <c r="B89" s="40" t="s">
        <v>32</v>
      </c>
      <c r="C89" s="40" t="s">
        <v>402</v>
      </c>
      <c r="D89" s="41" t="s">
        <v>25</v>
      </c>
      <c r="E89" s="42">
        <v>0.053</v>
      </c>
      <c r="F89" s="42"/>
      <c r="G89" s="43">
        <f t="shared" si="1"/>
        <v>0</v>
      </c>
    </row>
    <row r="90" spans="1:7" ht="57">
      <c r="A90" s="39" t="s">
        <v>144</v>
      </c>
      <c r="B90" s="40" t="s">
        <v>145</v>
      </c>
      <c r="C90" s="40" t="s">
        <v>146</v>
      </c>
      <c r="D90" s="41" t="s">
        <v>43</v>
      </c>
      <c r="E90" s="42">
        <v>7.3</v>
      </c>
      <c r="F90" s="42"/>
      <c r="G90" s="43">
        <f t="shared" si="1"/>
        <v>0</v>
      </c>
    </row>
    <row r="91" spans="1:7" ht="71.25">
      <c r="A91" s="39" t="s">
        <v>147</v>
      </c>
      <c r="B91" s="40" t="s">
        <v>148</v>
      </c>
      <c r="C91" s="40" t="s">
        <v>403</v>
      </c>
      <c r="D91" s="41" t="s">
        <v>43</v>
      </c>
      <c r="E91" s="42">
        <v>14.755</v>
      </c>
      <c r="F91" s="42"/>
      <c r="G91" s="43">
        <f t="shared" si="1"/>
        <v>0</v>
      </c>
    </row>
    <row r="92" spans="1:7" ht="30.75" customHeight="1">
      <c r="A92" s="140" t="s">
        <v>208</v>
      </c>
      <c r="B92" s="141"/>
      <c r="C92" s="141"/>
      <c r="D92" s="141"/>
      <c r="E92" s="141"/>
      <c r="F92" s="142"/>
      <c r="G92" s="44">
        <f>SUM(G86:G91)</f>
        <v>0</v>
      </c>
    </row>
    <row r="93" spans="1:7" ht="15">
      <c r="A93" s="53">
        <v>8</v>
      </c>
      <c r="B93" s="146" t="s">
        <v>192</v>
      </c>
      <c r="C93" s="147"/>
      <c r="D93" s="147"/>
      <c r="E93" s="147"/>
      <c r="F93" s="147"/>
      <c r="G93" s="148"/>
    </row>
    <row r="94" spans="1:7" ht="15">
      <c r="A94" s="53" t="s">
        <v>198</v>
      </c>
      <c r="B94" s="146" t="s">
        <v>193</v>
      </c>
      <c r="C94" s="147"/>
      <c r="D94" s="147"/>
      <c r="E94" s="147"/>
      <c r="F94" s="147"/>
      <c r="G94" s="148"/>
    </row>
    <row r="95" spans="1:7" ht="28.5">
      <c r="A95" s="39" t="s">
        <v>149</v>
      </c>
      <c r="B95" s="40" t="s">
        <v>150</v>
      </c>
      <c r="C95" s="40" t="s">
        <v>151</v>
      </c>
      <c r="D95" s="41" t="s">
        <v>101</v>
      </c>
      <c r="E95" s="42">
        <v>1</v>
      </c>
      <c r="F95" s="42"/>
      <c r="G95" s="43">
        <f t="shared" si="1"/>
        <v>0</v>
      </c>
    </row>
    <row r="96" spans="1:7" ht="42.75">
      <c r="A96" s="39" t="s">
        <v>152</v>
      </c>
      <c r="B96" s="40" t="s">
        <v>153</v>
      </c>
      <c r="C96" s="40" t="s">
        <v>404</v>
      </c>
      <c r="D96" s="41" t="s">
        <v>43</v>
      </c>
      <c r="E96" s="42">
        <v>1.845</v>
      </c>
      <c r="F96" s="42"/>
      <c r="G96" s="43">
        <f t="shared" si="1"/>
        <v>0</v>
      </c>
    </row>
    <row r="97" spans="1:7" ht="119.25" customHeight="1">
      <c r="A97" s="39" t="s">
        <v>154</v>
      </c>
      <c r="B97" s="40" t="s">
        <v>155</v>
      </c>
      <c r="C97" s="40" t="s">
        <v>405</v>
      </c>
      <c r="D97" s="41" t="s">
        <v>43</v>
      </c>
      <c r="E97" s="42">
        <v>13.68</v>
      </c>
      <c r="F97" s="42"/>
      <c r="G97" s="43">
        <f t="shared" si="1"/>
        <v>0</v>
      </c>
    </row>
    <row r="98" spans="1:7" ht="42.75">
      <c r="A98" s="39" t="s">
        <v>156</v>
      </c>
      <c r="B98" s="40" t="s">
        <v>157</v>
      </c>
      <c r="C98" s="40" t="s">
        <v>406</v>
      </c>
      <c r="D98" s="41" t="s">
        <v>43</v>
      </c>
      <c r="E98" s="42">
        <v>3.24</v>
      </c>
      <c r="F98" s="42"/>
      <c r="G98" s="43">
        <f t="shared" si="1"/>
        <v>0</v>
      </c>
    </row>
    <row r="99" spans="1:7" ht="30" customHeight="1">
      <c r="A99" s="140" t="s">
        <v>209</v>
      </c>
      <c r="B99" s="141"/>
      <c r="C99" s="141"/>
      <c r="D99" s="141"/>
      <c r="E99" s="141"/>
      <c r="F99" s="142"/>
      <c r="G99" s="44">
        <f>SUM(G95:G98)</f>
        <v>0</v>
      </c>
    </row>
    <row r="100" spans="1:7" ht="15">
      <c r="A100" s="53" t="s">
        <v>199</v>
      </c>
      <c r="B100" s="146" t="s">
        <v>194</v>
      </c>
      <c r="C100" s="147"/>
      <c r="D100" s="147"/>
      <c r="E100" s="147"/>
      <c r="F100" s="147"/>
      <c r="G100" s="148"/>
    </row>
    <row r="101" spans="1:7" ht="42.75">
      <c r="A101" s="39" t="s">
        <v>158</v>
      </c>
      <c r="B101" s="40" t="s">
        <v>92</v>
      </c>
      <c r="C101" s="40" t="s">
        <v>407</v>
      </c>
      <c r="D101" s="41" t="s">
        <v>43</v>
      </c>
      <c r="E101" s="42">
        <v>52.4</v>
      </c>
      <c r="F101" s="42"/>
      <c r="G101" s="43">
        <f t="shared" si="1"/>
        <v>0</v>
      </c>
    </row>
    <row r="102" spans="1:7" ht="57">
      <c r="A102" s="39" t="s">
        <v>159</v>
      </c>
      <c r="B102" s="40" t="s">
        <v>160</v>
      </c>
      <c r="C102" s="40" t="s">
        <v>161</v>
      </c>
      <c r="D102" s="41" t="s">
        <v>43</v>
      </c>
      <c r="E102" s="42">
        <v>52.4</v>
      </c>
      <c r="F102" s="42"/>
      <c r="G102" s="43">
        <f t="shared" si="1"/>
        <v>0</v>
      </c>
    </row>
    <row r="103" spans="1:7" ht="50.25" customHeight="1">
      <c r="A103" s="39" t="s">
        <v>162</v>
      </c>
      <c r="B103" s="40" t="s">
        <v>83</v>
      </c>
      <c r="C103" s="40" t="s">
        <v>84</v>
      </c>
      <c r="D103" s="41" t="s">
        <v>43</v>
      </c>
      <c r="E103" s="42">
        <v>52.4</v>
      </c>
      <c r="F103" s="42"/>
      <c r="G103" s="43">
        <f t="shared" si="1"/>
        <v>0</v>
      </c>
    </row>
    <row r="104" spans="1:7" ht="32.25" customHeight="1">
      <c r="A104" s="143" t="s">
        <v>211</v>
      </c>
      <c r="B104" s="144"/>
      <c r="C104" s="144"/>
      <c r="D104" s="144"/>
      <c r="E104" s="144"/>
      <c r="F104" s="145"/>
      <c r="G104" s="44">
        <f>SUM(G101:G103)</f>
        <v>0</v>
      </c>
    </row>
    <row r="105" spans="1:7" ht="15">
      <c r="A105" s="53" t="s">
        <v>214</v>
      </c>
      <c r="B105" s="146" t="s">
        <v>195</v>
      </c>
      <c r="C105" s="147"/>
      <c r="D105" s="147"/>
      <c r="E105" s="147"/>
      <c r="F105" s="147"/>
      <c r="G105" s="148"/>
    </row>
    <row r="106" spans="1:7" ht="71.25">
      <c r="A106" s="39" t="s">
        <v>163</v>
      </c>
      <c r="B106" s="40" t="s">
        <v>164</v>
      </c>
      <c r="C106" s="40" t="s">
        <v>408</v>
      </c>
      <c r="D106" s="41" t="s">
        <v>43</v>
      </c>
      <c r="E106" s="42">
        <v>155.24</v>
      </c>
      <c r="F106" s="42"/>
      <c r="G106" s="43">
        <f t="shared" si="1"/>
        <v>0</v>
      </c>
    </row>
    <row r="107" spans="1:7" ht="57">
      <c r="A107" s="39" t="s">
        <v>165</v>
      </c>
      <c r="B107" s="40" t="s">
        <v>166</v>
      </c>
      <c r="C107" s="40" t="s">
        <v>409</v>
      </c>
      <c r="D107" s="41" t="s">
        <v>43</v>
      </c>
      <c r="E107" s="42">
        <v>1.68</v>
      </c>
      <c r="F107" s="42"/>
      <c r="G107" s="43">
        <f t="shared" si="1"/>
        <v>0</v>
      </c>
    </row>
    <row r="108" spans="1:7" ht="57">
      <c r="A108" s="39" t="s">
        <v>167</v>
      </c>
      <c r="B108" s="40" t="s">
        <v>168</v>
      </c>
      <c r="C108" s="40" t="s">
        <v>410</v>
      </c>
      <c r="D108" s="41" t="s">
        <v>43</v>
      </c>
      <c r="E108" s="42">
        <v>156.92</v>
      </c>
      <c r="F108" s="42"/>
      <c r="G108" s="43">
        <f t="shared" si="1"/>
        <v>0</v>
      </c>
    </row>
    <row r="109" spans="1:7" ht="30.75" customHeight="1">
      <c r="A109" s="140" t="s">
        <v>210</v>
      </c>
      <c r="B109" s="141"/>
      <c r="C109" s="141"/>
      <c r="D109" s="141"/>
      <c r="E109" s="141"/>
      <c r="F109" s="142"/>
      <c r="G109" s="44">
        <f>SUM(G106:G108)</f>
        <v>0</v>
      </c>
    </row>
    <row r="110" spans="1:7" ht="15">
      <c r="A110" s="53" t="s">
        <v>200</v>
      </c>
      <c r="B110" s="146" t="s">
        <v>196</v>
      </c>
      <c r="C110" s="147"/>
      <c r="D110" s="147"/>
      <c r="E110" s="147"/>
      <c r="F110" s="147"/>
      <c r="G110" s="148"/>
    </row>
    <row r="111" spans="1:7" ht="51" customHeight="1">
      <c r="A111" s="39" t="s">
        <v>169</v>
      </c>
      <c r="B111" s="40" t="s">
        <v>170</v>
      </c>
      <c r="C111" s="40" t="s">
        <v>411</v>
      </c>
      <c r="D111" s="41" t="s">
        <v>13</v>
      </c>
      <c r="E111" s="42">
        <v>10.48</v>
      </c>
      <c r="F111" s="42"/>
      <c r="G111" s="43">
        <f t="shared" si="1"/>
        <v>0</v>
      </c>
    </row>
    <row r="112" spans="1:7" ht="32.25" customHeight="1">
      <c r="A112" s="39" t="s">
        <v>171</v>
      </c>
      <c r="B112" s="40" t="s">
        <v>40</v>
      </c>
      <c r="C112" s="40" t="s">
        <v>412</v>
      </c>
      <c r="D112" s="41" t="s">
        <v>13</v>
      </c>
      <c r="E112" s="42">
        <v>7.86</v>
      </c>
      <c r="F112" s="42"/>
      <c r="G112" s="43">
        <f t="shared" si="1"/>
        <v>0</v>
      </c>
    </row>
    <row r="113" spans="1:7" ht="42.75">
      <c r="A113" s="39" t="s">
        <v>172</v>
      </c>
      <c r="B113" s="40" t="s">
        <v>140</v>
      </c>
      <c r="C113" s="40" t="s">
        <v>413</v>
      </c>
      <c r="D113" s="41" t="s">
        <v>43</v>
      </c>
      <c r="E113" s="42">
        <v>52.4</v>
      </c>
      <c r="F113" s="42"/>
      <c r="G113" s="43">
        <f t="shared" si="1"/>
        <v>0</v>
      </c>
    </row>
    <row r="114" spans="1:7" ht="42.75">
      <c r="A114" s="39" t="s">
        <v>173</v>
      </c>
      <c r="B114" s="40" t="s">
        <v>142</v>
      </c>
      <c r="C114" s="40" t="s">
        <v>414</v>
      </c>
      <c r="D114" s="41" t="s">
        <v>13</v>
      </c>
      <c r="E114" s="42">
        <v>7.86</v>
      </c>
      <c r="F114" s="42"/>
      <c r="G114" s="43">
        <f t="shared" si="1"/>
        <v>0</v>
      </c>
    </row>
    <row r="115" spans="1:7" ht="57">
      <c r="A115" s="39" t="s">
        <v>174</v>
      </c>
      <c r="B115" s="40" t="s">
        <v>32</v>
      </c>
      <c r="C115" s="40" t="s">
        <v>415</v>
      </c>
      <c r="D115" s="41" t="s">
        <v>25</v>
      </c>
      <c r="E115" s="42">
        <v>0.118</v>
      </c>
      <c r="F115" s="42"/>
      <c r="G115" s="43">
        <f t="shared" si="1"/>
        <v>0</v>
      </c>
    </row>
    <row r="116" spans="1:7" ht="71.25">
      <c r="A116" s="39" t="s">
        <v>175</v>
      </c>
      <c r="B116" s="40" t="s">
        <v>145</v>
      </c>
      <c r="C116" s="40" t="s">
        <v>416</v>
      </c>
      <c r="D116" s="41" t="s">
        <v>43</v>
      </c>
      <c r="E116" s="42">
        <v>52.4</v>
      </c>
      <c r="F116" s="42"/>
      <c r="G116" s="43">
        <f t="shared" si="1"/>
        <v>0</v>
      </c>
    </row>
    <row r="117" spans="1:7" ht="30" customHeight="1">
      <c r="A117" s="140" t="s">
        <v>212</v>
      </c>
      <c r="B117" s="141"/>
      <c r="C117" s="141"/>
      <c r="D117" s="141"/>
      <c r="E117" s="141"/>
      <c r="F117" s="142"/>
      <c r="G117" s="44">
        <f>SUM(G111:G116)</f>
        <v>0</v>
      </c>
    </row>
    <row r="118" spans="1:7" ht="15">
      <c r="A118" s="53" t="s">
        <v>201</v>
      </c>
      <c r="B118" s="146" t="s">
        <v>197</v>
      </c>
      <c r="C118" s="147"/>
      <c r="D118" s="147"/>
      <c r="E118" s="147"/>
      <c r="F118" s="147"/>
      <c r="G118" s="148"/>
    </row>
    <row r="119" spans="1:7" ht="57">
      <c r="A119" s="39" t="s">
        <v>176</v>
      </c>
      <c r="B119" s="40" t="s">
        <v>177</v>
      </c>
      <c r="C119" s="40" t="s">
        <v>417</v>
      </c>
      <c r="D119" s="41" t="s">
        <v>43</v>
      </c>
      <c r="E119" s="42">
        <v>10.55</v>
      </c>
      <c r="F119" s="42"/>
      <c r="G119" s="43">
        <f t="shared" si="1"/>
        <v>0</v>
      </c>
    </row>
    <row r="120" spans="1:7" ht="42.75">
      <c r="A120" s="39" t="s">
        <v>178</v>
      </c>
      <c r="B120" s="40" t="s">
        <v>62</v>
      </c>
      <c r="C120" s="40" t="s">
        <v>418</v>
      </c>
      <c r="D120" s="41" t="s">
        <v>43</v>
      </c>
      <c r="E120" s="42">
        <v>12.6</v>
      </c>
      <c r="F120" s="42"/>
      <c r="G120" s="43">
        <f t="shared" si="1"/>
        <v>0</v>
      </c>
    </row>
    <row r="121" spans="1:7" ht="99.75">
      <c r="A121" s="39" t="s">
        <v>179</v>
      </c>
      <c r="B121" s="40" t="s">
        <v>180</v>
      </c>
      <c r="C121" s="40" t="s">
        <v>419</v>
      </c>
      <c r="D121" s="41" t="s">
        <v>43</v>
      </c>
      <c r="E121" s="42">
        <v>12.6</v>
      </c>
      <c r="F121" s="42"/>
      <c r="G121" s="43">
        <f t="shared" si="1"/>
        <v>0</v>
      </c>
    </row>
    <row r="122" spans="1:7" ht="57">
      <c r="A122" s="39" t="s">
        <v>181</v>
      </c>
      <c r="B122" s="40" t="s">
        <v>182</v>
      </c>
      <c r="C122" s="40" t="s">
        <v>420</v>
      </c>
      <c r="D122" s="41" t="s">
        <v>4</v>
      </c>
      <c r="E122" s="42">
        <v>28</v>
      </c>
      <c r="F122" s="42"/>
      <c r="G122" s="43">
        <f t="shared" si="1"/>
        <v>0</v>
      </c>
    </row>
    <row r="123" spans="1:7" ht="42.75">
      <c r="A123" s="39" t="s">
        <v>183</v>
      </c>
      <c r="B123" s="40" t="s">
        <v>130</v>
      </c>
      <c r="C123" s="40" t="s">
        <v>421</v>
      </c>
      <c r="D123" s="41" t="s">
        <v>43</v>
      </c>
      <c r="E123" s="42">
        <v>12.6</v>
      </c>
      <c r="F123" s="42"/>
      <c r="G123" s="43">
        <f t="shared" si="1"/>
        <v>0</v>
      </c>
    </row>
    <row r="124" spans="1:7" ht="42.75">
      <c r="A124" s="39" t="s">
        <v>184</v>
      </c>
      <c r="B124" s="40" t="s">
        <v>105</v>
      </c>
      <c r="C124" s="40" t="s">
        <v>422</v>
      </c>
      <c r="D124" s="41" t="s">
        <v>43</v>
      </c>
      <c r="E124" s="42">
        <v>0.468</v>
      </c>
      <c r="F124" s="42"/>
      <c r="G124" s="43">
        <f t="shared" si="1"/>
        <v>0</v>
      </c>
    </row>
    <row r="125" spans="1:7" ht="33" customHeight="1">
      <c r="A125" s="140" t="s">
        <v>213</v>
      </c>
      <c r="B125" s="141"/>
      <c r="C125" s="141"/>
      <c r="D125" s="141"/>
      <c r="E125" s="141"/>
      <c r="F125" s="142"/>
      <c r="G125" s="45">
        <f>SUM(G119:G124)</f>
        <v>0</v>
      </c>
    </row>
    <row r="126" spans="1:7" ht="31.5" customHeight="1">
      <c r="A126" s="149" t="s">
        <v>423</v>
      </c>
      <c r="B126" s="150"/>
      <c r="C126" s="150"/>
      <c r="D126" s="150"/>
      <c r="E126" s="150"/>
      <c r="F126" s="151"/>
      <c r="G126" s="46">
        <f>G12+G26+G33+G52+G68+G84+G92+G99+G104+G109+G117+G125</f>
        <v>0</v>
      </c>
    </row>
  </sheetData>
  <sheetProtection/>
  <mergeCells count="28">
    <mergeCell ref="A126:F126"/>
    <mergeCell ref="B34:G34"/>
    <mergeCell ref="B13:G13"/>
    <mergeCell ref="B7:G7"/>
    <mergeCell ref="B53:G53"/>
    <mergeCell ref="B69:G69"/>
    <mergeCell ref="B85:G85"/>
    <mergeCell ref="B93:G93"/>
    <mergeCell ref="B94:G94"/>
    <mergeCell ref="B100:G100"/>
    <mergeCell ref="A109:F109"/>
    <mergeCell ref="A117:F117"/>
    <mergeCell ref="A125:F125"/>
    <mergeCell ref="B105:G105"/>
    <mergeCell ref="B110:G110"/>
    <mergeCell ref="B118:G118"/>
    <mergeCell ref="A52:F52"/>
    <mergeCell ref="A68:F68"/>
    <mergeCell ref="A84:F84"/>
    <mergeCell ref="A92:F92"/>
    <mergeCell ref="A99:F99"/>
    <mergeCell ref="A104:F104"/>
    <mergeCell ref="A3:G3"/>
    <mergeCell ref="A1:G1"/>
    <mergeCell ref="A2:G2"/>
    <mergeCell ref="A12:F12"/>
    <mergeCell ref="A26:F26"/>
    <mergeCell ref="A33:F33"/>
  </mergeCells>
  <printOptions/>
  <pageMargins left="0.77" right="0" top="0.3937007874015748" bottom="0.3937007874015748" header="0.15748031496062992" footer="0"/>
  <pageSetup horizontalDpi="600" verticalDpi="600" orientation="portrait" paperSize="9" scale="82" r:id="rId1"/>
  <headerFooter>
    <oddFooter>&amp;CStrona &amp;P</oddFooter>
  </headerFooter>
  <rowBreaks count="6" manualBreakCount="6">
    <brk id="21" max="255" man="1"/>
    <brk id="36" max="255" man="1"/>
    <brk id="52" max="255" man="1"/>
    <brk id="68" max="255" man="1"/>
    <brk id="84" max="255" man="1"/>
    <brk id="1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84"/>
  <sheetViews>
    <sheetView view="pageBreakPreview" zoomScaleSheetLayoutView="100" zoomScalePageLayoutView="0" workbookViewId="0" topLeftCell="A1">
      <selection activeCell="K43" sqref="K43"/>
    </sheetView>
  </sheetViews>
  <sheetFormatPr defaultColWidth="8.796875" defaultRowHeight="14.25"/>
  <cols>
    <col min="1" max="1" width="8.59765625" style="26" customWidth="1"/>
    <col min="2" max="2" width="9.59765625" style="0" customWidth="1"/>
    <col min="3" max="3" width="30.59765625" style="28" customWidth="1"/>
    <col min="4" max="4" width="10.59765625" style="27" customWidth="1"/>
    <col min="5" max="5" width="10.59765625" style="11" customWidth="1"/>
    <col min="6" max="6" width="10.59765625" style="21" customWidth="1"/>
    <col min="7" max="7" width="14.59765625" style="21" customWidth="1"/>
  </cols>
  <sheetData>
    <row r="1" spans="1:7" ht="18">
      <c r="A1" s="152" t="s">
        <v>338</v>
      </c>
      <c r="B1" s="152"/>
      <c r="C1" s="152"/>
      <c r="D1" s="152"/>
      <c r="E1" s="152"/>
      <c r="F1" s="152"/>
      <c r="G1" s="152"/>
    </row>
    <row r="2" spans="1:7" ht="16.5" customHeight="1">
      <c r="A2" s="153" t="s">
        <v>334</v>
      </c>
      <c r="B2" s="153"/>
      <c r="C2" s="153"/>
      <c r="D2" s="153"/>
      <c r="E2" s="153"/>
      <c r="F2" s="153"/>
      <c r="G2" s="153"/>
    </row>
    <row r="3" spans="1:7" ht="16.5" customHeight="1">
      <c r="A3" s="153" t="str">
        <f>ZZK!A5</f>
        <v>Budowa garażu wolnostojacego dla strażnicy OSP w miejscowości Frąknowo, gmina Nidzica </v>
      </c>
      <c r="B3" s="153"/>
      <c r="C3" s="153"/>
      <c r="D3" s="153"/>
      <c r="E3" s="153"/>
      <c r="F3" s="153"/>
      <c r="G3" s="153"/>
    </row>
    <row r="4" spans="1:7" ht="15" customHeight="1">
      <c r="A4" s="23"/>
      <c r="B4" s="2"/>
      <c r="C4" s="13"/>
      <c r="D4" s="7"/>
      <c r="E4" s="9"/>
      <c r="F4" s="34"/>
      <c r="G4" s="34"/>
    </row>
    <row r="5" spans="1:7" ht="32.25" customHeight="1">
      <c r="A5" s="3" t="s">
        <v>0</v>
      </c>
      <c r="B5" s="4" t="s">
        <v>227</v>
      </c>
      <c r="C5" s="4" t="s">
        <v>1</v>
      </c>
      <c r="D5" s="4" t="s">
        <v>2</v>
      </c>
      <c r="E5" s="4" t="s">
        <v>3</v>
      </c>
      <c r="F5" s="20" t="s">
        <v>5</v>
      </c>
      <c r="G5" s="20" t="s">
        <v>6</v>
      </c>
    </row>
    <row r="6" spans="1:7" ht="14.25">
      <c r="A6" s="5">
        <v>1</v>
      </c>
      <c r="B6" s="5">
        <v>2</v>
      </c>
      <c r="C6" s="14">
        <v>3</v>
      </c>
      <c r="D6" s="5">
        <v>4</v>
      </c>
      <c r="E6" s="6">
        <v>5</v>
      </c>
      <c r="F6" s="22">
        <v>6</v>
      </c>
      <c r="G6" s="22">
        <v>7</v>
      </c>
    </row>
    <row r="7" spans="1:7" ht="15" customHeight="1">
      <c r="A7" s="106">
        <v>1</v>
      </c>
      <c r="B7" s="160" t="s">
        <v>239</v>
      </c>
      <c r="C7" s="161"/>
      <c r="D7" s="161"/>
      <c r="E7" s="161"/>
      <c r="F7" s="161"/>
      <c r="G7" s="162"/>
    </row>
    <row r="8" spans="1:7" ht="25.5">
      <c r="A8" s="91" t="s">
        <v>233</v>
      </c>
      <c r="B8" s="90" t="s">
        <v>228</v>
      </c>
      <c r="C8" s="114" t="s">
        <v>229</v>
      </c>
      <c r="D8" s="92" t="s">
        <v>240</v>
      </c>
      <c r="E8" s="101">
        <v>1</v>
      </c>
      <c r="F8" s="93"/>
      <c r="G8" s="105">
        <f>ROUND(E8*F8,2)</f>
        <v>0</v>
      </c>
    </row>
    <row r="9" spans="1:7" ht="25.5">
      <c r="A9" s="91" t="s">
        <v>234</v>
      </c>
      <c r="B9" s="94" t="s">
        <v>231</v>
      </c>
      <c r="C9" s="112" t="s">
        <v>230</v>
      </c>
      <c r="D9" s="95" t="s">
        <v>101</v>
      </c>
      <c r="E9" s="96">
        <v>1</v>
      </c>
      <c r="F9" s="97"/>
      <c r="G9" s="105">
        <f aca="true" t="shared" si="0" ref="G9:G44">ROUND(E9*F9,2)</f>
        <v>0</v>
      </c>
    </row>
    <row r="10" spans="1:7" ht="63.75">
      <c r="A10" s="91" t="s">
        <v>235</v>
      </c>
      <c r="B10" s="98" t="s">
        <v>232</v>
      </c>
      <c r="C10" s="113" t="s">
        <v>241</v>
      </c>
      <c r="D10" s="99" t="s">
        <v>43</v>
      </c>
      <c r="E10" s="100">
        <v>12</v>
      </c>
      <c r="F10" s="97"/>
      <c r="G10" s="105">
        <f t="shared" si="0"/>
        <v>0</v>
      </c>
    </row>
    <row r="11" spans="1:7" ht="38.25">
      <c r="A11" s="91" t="s">
        <v>236</v>
      </c>
      <c r="B11" s="98" t="s">
        <v>242</v>
      </c>
      <c r="C11" s="113" t="s">
        <v>243</v>
      </c>
      <c r="D11" s="99" t="s">
        <v>101</v>
      </c>
      <c r="E11" s="100">
        <v>4</v>
      </c>
      <c r="F11" s="97"/>
      <c r="G11" s="105">
        <f t="shared" si="0"/>
        <v>0</v>
      </c>
    </row>
    <row r="12" spans="1:7" ht="25.5">
      <c r="A12" s="91" t="s">
        <v>237</v>
      </c>
      <c r="B12" s="98" t="s">
        <v>245</v>
      </c>
      <c r="C12" s="113" t="s">
        <v>244</v>
      </c>
      <c r="D12" s="99" t="s">
        <v>4</v>
      </c>
      <c r="E12" s="100">
        <v>6</v>
      </c>
      <c r="F12" s="97"/>
      <c r="G12" s="105">
        <f t="shared" si="0"/>
        <v>0</v>
      </c>
    </row>
    <row r="13" spans="1:7" ht="25.5">
      <c r="A13" s="91" t="s">
        <v>238</v>
      </c>
      <c r="B13" s="98" t="s">
        <v>246</v>
      </c>
      <c r="C13" s="113" t="s">
        <v>247</v>
      </c>
      <c r="D13" s="99" t="s">
        <v>4</v>
      </c>
      <c r="E13" s="100">
        <v>12</v>
      </c>
      <c r="F13" s="97"/>
      <c r="G13" s="105">
        <f t="shared" si="0"/>
        <v>0</v>
      </c>
    </row>
    <row r="14" spans="1:7" ht="29.25" customHeight="1">
      <c r="A14" s="163" t="s">
        <v>202</v>
      </c>
      <c r="B14" s="163"/>
      <c r="C14" s="163"/>
      <c r="D14" s="163"/>
      <c r="E14" s="163"/>
      <c r="F14" s="163"/>
      <c r="G14" s="107">
        <f>SUM(G8:G13)</f>
        <v>0</v>
      </c>
    </row>
    <row r="15" spans="1:10" ht="14.25">
      <c r="A15" s="106">
        <v>2</v>
      </c>
      <c r="B15" s="157" t="s">
        <v>276</v>
      </c>
      <c r="C15" s="158"/>
      <c r="D15" s="158"/>
      <c r="E15" s="158"/>
      <c r="F15" s="158"/>
      <c r="G15" s="159"/>
      <c r="H15" s="18"/>
      <c r="I15" s="19"/>
      <c r="J15" s="12"/>
    </row>
    <row r="16" spans="1:7" ht="25.5">
      <c r="A16" s="99" t="s">
        <v>248</v>
      </c>
      <c r="B16" s="98" t="s">
        <v>277</v>
      </c>
      <c r="C16" s="113" t="s">
        <v>283</v>
      </c>
      <c r="D16" s="95" t="s">
        <v>254</v>
      </c>
      <c r="E16" s="102">
        <v>10.08</v>
      </c>
      <c r="F16" s="97"/>
      <c r="G16" s="105">
        <f t="shared" si="0"/>
        <v>0</v>
      </c>
    </row>
    <row r="17" spans="1:7" ht="25.5">
      <c r="A17" s="99" t="s">
        <v>249</v>
      </c>
      <c r="B17" s="98" t="s">
        <v>278</v>
      </c>
      <c r="C17" s="113" t="s">
        <v>284</v>
      </c>
      <c r="D17" s="95" t="s">
        <v>254</v>
      </c>
      <c r="E17" s="102">
        <v>10.08</v>
      </c>
      <c r="F17" s="97"/>
      <c r="G17" s="105">
        <f t="shared" si="0"/>
        <v>0</v>
      </c>
    </row>
    <row r="18" spans="1:7" ht="25.5">
      <c r="A18" s="99" t="s">
        <v>250</v>
      </c>
      <c r="B18" s="98" t="s">
        <v>279</v>
      </c>
      <c r="C18" s="113" t="s">
        <v>285</v>
      </c>
      <c r="D18" s="99" t="s">
        <v>4</v>
      </c>
      <c r="E18" s="102">
        <v>36</v>
      </c>
      <c r="F18" s="97"/>
      <c r="G18" s="105">
        <f t="shared" si="0"/>
        <v>0</v>
      </c>
    </row>
    <row r="19" spans="1:7" ht="25.5">
      <c r="A19" s="99" t="s">
        <v>251</v>
      </c>
      <c r="B19" s="98" t="s">
        <v>280</v>
      </c>
      <c r="C19" s="113" t="s">
        <v>286</v>
      </c>
      <c r="D19" s="99" t="s">
        <v>4</v>
      </c>
      <c r="E19" s="102">
        <v>46</v>
      </c>
      <c r="F19" s="97"/>
      <c r="G19" s="105">
        <f t="shared" si="0"/>
        <v>0</v>
      </c>
    </row>
    <row r="20" spans="1:7" ht="38.25">
      <c r="A20" s="99" t="s">
        <v>252</v>
      </c>
      <c r="B20" s="98" t="s">
        <v>281</v>
      </c>
      <c r="C20" s="113" t="s">
        <v>287</v>
      </c>
      <c r="D20" s="99" t="s">
        <v>4</v>
      </c>
      <c r="E20" s="102">
        <v>10</v>
      </c>
      <c r="F20" s="97"/>
      <c r="G20" s="105">
        <f t="shared" si="0"/>
        <v>0</v>
      </c>
    </row>
    <row r="21" spans="1:7" ht="51">
      <c r="A21" s="99" t="s">
        <v>253</v>
      </c>
      <c r="B21" s="98" t="s">
        <v>282</v>
      </c>
      <c r="C21" s="113" t="s">
        <v>288</v>
      </c>
      <c r="D21" s="99" t="s">
        <v>101</v>
      </c>
      <c r="E21" s="102">
        <v>2</v>
      </c>
      <c r="F21" s="97"/>
      <c r="G21" s="105">
        <f t="shared" si="0"/>
        <v>0</v>
      </c>
    </row>
    <row r="22" spans="1:7" ht="29.25" customHeight="1">
      <c r="A22" s="164" t="s">
        <v>203</v>
      </c>
      <c r="B22" s="165"/>
      <c r="C22" s="165"/>
      <c r="D22" s="165"/>
      <c r="E22" s="165"/>
      <c r="F22" s="166"/>
      <c r="G22" s="110">
        <f>SUM(G16:G21)</f>
        <v>0</v>
      </c>
    </row>
    <row r="23" spans="1:7" ht="14.25">
      <c r="A23" s="108">
        <v>3</v>
      </c>
      <c r="B23" s="160" t="s">
        <v>289</v>
      </c>
      <c r="C23" s="161"/>
      <c r="D23" s="161"/>
      <c r="E23" s="161"/>
      <c r="F23" s="161"/>
      <c r="G23" s="162"/>
    </row>
    <row r="24" spans="1:7" ht="25.5">
      <c r="A24" s="95" t="s">
        <v>255</v>
      </c>
      <c r="B24" s="111" t="s">
        <v>290</v>
      </c>
      <c r="C24" s="112" t="s">
        <v>291</v>
      </c>
      <c r="D24" s="95" t="s">
        <v>101</v>
      </c>
      <c r="E24" s="102">
        <v>1</v>
      </c>
      <c r="F24" s="97"/>
      <c r="G24" s="105">
        <f t="shared" si="0"/>
        <v>0</v>
      </c>
    </row>
    <row r="25" spans="1:7" ht="25.5">
      <c r="A25" s="95" t="s">
        <v>256</v>
      </c>
      <c r="B25" s="111" t="s">
        <v>292</v>
      </c>
      <c r="C25" s="112" t="s">
        <v>293</v>
      </c>
      <c r="D25" s="95" t="s">
        <v>4</v>
      </c>
      <c r="E25" s="102">
        <v>175</v>
      </c>
      <c r="F25" s="97"/>
      <c r="G25" s="105">
        <f t="shared" si="0"/>
        <v>0</v>
      </c>
    </row>
    <row r="26" spans="1:7" ht="38.25">
      <c r="A26" s="95" t="s">
        <v>257</v>
      </c>
      <c r="B26" s="111" t="s">
        <v>294</v>
      </c>
      <c r="C26" s="112" t="s">
        <v>311</v>
      </c>
      <c r="D26" s="95" t="s">
        <v>4</v>
      </c>
      <c r="E26" s="102">
        <v>75</v>
      </c>
      <c r="F26" s="97"/>
      <c r="G26" s="105">
        <f t="shared" si="0"/>
        <v>0</v>
      </c>
    </row>
    <row r="27" spans="1:7" ht="38.25">
      <c r="A27" s="95" t="s">
        <v>258</v>
      </c>
      <c r="B27" s="111" t="s">
        <v>294</v>
      </c>
      <c r="C27" s="112" t="s">
        <v>312</v>
      </c>
      <c r="D27" s="95" t="s">
        <v>4</v>
      </c>
      <c r="E27" s="102">
        <v>100</v>
      </c>
      <c r="F27" s="97"/>
      <c r="G27" s="105">
        <f t="shared" si="0"/>
        <v>0</v>
      </c>
    </row>
    <row r="28" spans="1:7" ht="51">
      <c r="A28" s="95" t="s">
        <v>259</v>
      </c>
      <c r="B28" s="111" t="s">
        <v>295</v>
      </c>
      <c r="C28" s="112" t="s">
        <v>313</v>
      </c>
      <c r="D28" s="95" t="s">
        <v>101</v>
      </c>
      <c r="E28" s="102">
        <v>12</v>
      </c>
      <c r="F28" s="97"/>
      <c r="G28" s="105">
        <f t="shared" si="0"/>
        <v>0</v>
      </c>
    </row>
    <row r="29" spans="1:7" ht="38.25">
      <c r="A29" s="95" t="s">
        <v>260</v>
      </c>
      <c r="B29" s="111" t="s">
        <v>296</v>
      </c>
      <c r="C29" s="112" t="s">
        <v>314</v>
      </c>
      <c r="D29" s="95" t="s">
        <v>101</v>
      </c>
      <c r="E29" s="102">
        <v>8</v>
      </c>
      <c r="F29" s="97"/>
      <c r="G29" s="105">
        <f t="shared" si="0"/>
        <v>0</v>
      </c>
    </row>
    <row r="30" spans="1:7" ht="63.75">
      <c r="A30" s="95" t="s">
        <v>261</v>
      </c>
      <c r="B30" s="111" t="s">
        <v>297</v>
      </c>
      <c r="C30" s="112" t="s">
        <v>315</v>
      </c>
      <c r="D30" s="95" t="s">
        <v>101</v>
      </c>
      <c r="E30" s="102">
        <v>9</v>
      </c>
      <c r="F30" s="97"/>
      <c r="G30" s="105">
        <f t="shared" si="0"/>
        <v>0</v>
      </c>
    </row>
    <row r="31" spans="1:7" ht="25.5">
      <c r="A31" s="95" t="s">
        <v>262</v>
      </c>
      <c r="B31" s="111" t="s">
        <v>298</v>
      </c>
      <c r="C31" s="112" t="s">
        <v>316</v>
      </c>
      <c r="D31" s="95" t="s">
        <v>101</v>
      </c>
      <c r="E31" s="102">
        <v>1</v>
      </c>
      <c r="F31" s="97"/>
      <c r="G31" s="105">
        <f t="shared" si="0"/>
        <v>0</v>
      </c>
    </row>
    <row r="32" spans="1:7" ht="25.5">
      <c r="A32" s="95" t="s">
        <v>263</v>
      </c>
      <c r="B32" s="111" t="s">
        <v>299</v>
      </c>
      <c r="C32" s="112" t="s">
        <v>317</v>
      </c>
      <c r="D32" s="95" t="s">
        <v>101</v>
      </c>
      <c r="E32" s="102">
        <v>2</v>
      </c>
      <c r="F32" s="97"/>
      <c r="G32" s="105">
        <f t="shared" si="0"/>
        <v>0</v>
      </c>
    </row>
    <row r="33" spans="1:7" ht="38.25">
      <c r="A33" s="95" t="s">
        <v>264</v>
      </c>
      <c r="B33" s="111" t="s">
        <v>300</v>
      </c>
      <c r="C33" s="112" t="s">
        <v>318</v>
      </c>
      <c r="D33" s="95" t="s">
        <v>240</v>
      </c>
      <c r="E33" s="102">
        <v>6</v>
      </c>
      <c r="F33" s="97"/>
      <c r="G33" s="105">
        <f t="shared" si="0"/>
        <v>0</v>
      </c>
    </row>
    <row r="34" spans="1:7" ht="38.25">
      <c r="A34" s="95" t="s">
        <v>265</v>
      </c>
      <c r="B34" s="111" t="s">
        <v>301</v>
      </c>
      <c r="C34" s="112" t="s">
        <v>319</v>
      </c>
      <c r="D34" s="95" t="s">
        <v>240</v>
      </c>
      <c r="E34" s="102">
        <v>1</v>
      </c>
      <c r="F34" s="97"/>
      <c r="G34" s="105">
        <f t="shared" si="0"/>
        <v>0</v>
      </c>
    </row>
    <row r="35" spans="1:7" ht="51">
      <c r="A35" s="95" t="s">
        <v>266</v>
      </c>
      <c r="B35" s="111" t="s">
        <v>302</v>
      </c>
      <c r="C35" s="112" t="s">
        <v>320</v>
      </c>
      <c r="D35" s="95" t="s">
        <v>101</v>
      </c>
      <c r="E35" s="102">
        <v>1</v>
      </c>
      <c r="F35" s="97"/>
      <c r="G35" s="105">
        <f t="shared" si="0"/>
        <v>0</v>
      </c>
    </row>
    <row r="36" spans="1:7" ht="25.5">
      <c r="A36" s="95" t="s">
        <v>267</v>
      </c>
      <c r="B36" s="111" t="s">
        <v>303</v>
      </c>
      <c r="C36" s="112" t="s">
        <v>321</v>
      </c>
      <c r="D36" s="95" t="s">
        <v>4</v>
      </c>
      <c r="E36" s="102">
        <v>15</v>
      </c>
      <c r="F36" s="97"/>
      <c r="G36" s="105">
        <f t="shared" si="0"/>
        <v>0</v>
      </c>
    </row>
    <row r="37" spans="1:7" ht="38.25">
      <c r="A37" s="95" t="s">
        <v>268</v>
      </c>
      <c r="B37" s="111" t="s">
        <v>304</v>
      </c>
      <c r="C37" s="112" t="s">
        <v>322</v>
      </c>
      <c r="D37" s="95" t="s">
        <v>4</v>
      </c>
      <c r="E37" s="102">
        <v>15</v>
      </c>
      <c r="F37" s="97"/>
      <c r="G37" s="105">
        <f t="shared" si="0"/>
        <v>0</v>
      </c>
    </row>
    <row r="38" spans="1:7" ht="51">
      <c r="A38" s="95" t="s">
        <v>269</v>
      </c>
      <c r="B38" s="111" t="s">
        <v>302</v>
      </c>
      <c r="C38" s="112" t="s">
        <v>323</v>
      </c>
      <c r="D38" s="95" t="s">
        <v>101</v>
      </c>
      <c r="E38" s="102">
        <v>3</v>
      </c>
      <c r="F38" s="103"/>
      <c r="G38" s="105">
        <f t="shared" si="0"/>
        <v>0</v>
      </c>
    </row>
    <row r="39" spans="1:7" ht="25.5">
      <c r="A39" s="99" t="s">
        <v>270</v>
      </c>
      <c r="B39" s="98" t="s">
        <v>305</v>
      </c>
      <c r="C39" s="113" t="s">
        <v>324</v>
      </c>
      <c r="D39" s="99" t="s">
        <v>330</v>
      </c>
      <c r="E39" s="102">
        <v>6</v>
      </c>
      <c r="F39" s="104"/>
      <c r="G39" s="105">
        <f t="shared" si="0"/>
        <v>0</v>
      </c>
    </row>
    <row r="40" spans="1:7" ht="25.5">
      <c r="A40" s="99" t="s">
        <v>271</v>
      </c>
      <c r="B40" s="98" t="s">
        <v>306</v>
      </c>
      <c r="C40" s="113" t="s">
        <v>325</v>
      </c>
      <c r="D40" s="99" t="s">
        <v>330</v>
      </c>
      <c r="E40" s="102">
        <v>2</v>
      </c>
      <c r="F40" s="104"/>
      <c r="G40" s="105">
        <f t="shared" si="0"/>
        <v>0</v>
      </c>
    </row>
    <row r="41" spans="1:7" ht="25.5">
      <c r="A41" s="99" t="s">
        <v>272</v>
      </c>
      <c r="B41" s="98" t="s">
        <v>307</v>
      </c>
      <c r="C41" s="113" t="s">
        <v>326</v>
      </c>
      <c r="D41" s="99" t="s">
        <v>331</v>
      </c>
      <c r="E41" s="102">
        <v>1</v>
      </c>
      <c r="F41" s="104"/>
      <c r="G41" s="105">
        <f t="shared" si="0"/>
        <v>0</v>
      </c>
    </row>
    <row r="42" spans="1:7" ht="25.5">
      <c r="A42" s="99" t="s">
        <v>273</v>
      </c>
      <c r="B42" s="98" t="s">
        <v>308</v>
      </c>
      <c r="C42" s="113" t="s">
        <v>327</v>
      </c>
      <c r="D42" s="99" t="s">
        <v>101</v>
      </c>
      <c r="E42" s="102">
        <v>1</v>
      </c>
      <c r="F42" s="104"/>
      <c r="G42" s="105">
        <f t="shared" si="0"/>
        <v>0</v>
      </c>
    </row>
    <row r="43" spans="1:7" ht="38.25">
      <c r="A43" s="99" t="s">
        <v>274</v>
      </c>
      <c r="B43" s="98" t="s">
        <v>309</v>
      </c>
      <c r="C43" s="113" t="s">
        <v>328</v>
      </c>
      <c r="D43" s="99" t="s">
        <v>101</v>
      </c>
      <c r="E43" s="102">
        <v>1</v>
      </c>
      <c r="F43" s="104"/>
      <c r="G43" s="105">
        <f t="shared" si="0"/>
        <v>0</v>
      </c>
    </row>
    <row r="44" spans="1:7" ht="38.25">
      <c r="A44" s="99" t="s">
        <v>275</v>
      </c>
      <c r="B44" s="98" t="s">
        <v>310</v>
      </c>
      <c r="C44" s="113" t="s">
        <v>329</v>
      </c>
      <c r="D44" s="99" t="s">
        <v>101</v>
      </c>
      <c r="E44" s="102">
        <v>8</v>
      </c>
      <c r="F44" s="104"/>
      <c r="G44" s="105">
        <f t="shared" si="0"/>
        <v>0</v>
      </c>
    </row>
    <row r="45" spans="1:7" ht="27.75" customHeight="1">
      <c r="A45" s="167" t="s">
        <v>204</v>
      </c>
      <c r="B45" s="168"/>
      <c r="C45" s="168"/>
      <c r="D45" s="168"/>
      <c r="E45" s="168"/>
      <c r="F45" s="169"/>
      <c r="G45" s="109">
        <f>SUM(G24:G44)</f>
        <v>0</v>
      </c>
    </row>
    <row r="46" spans="1:7" ht="30.75" customHeight="1">
      <c r="A46" s="154" t="s">
        <v>424</v>
      </c>
      <c r="B46" s="155"/>
      <c r="C46" s="155"/>
      <c r="D46" s="155"/>
      <c r="E46" s="155"/>
      <c r="F46" s="156"/>
      <c r="G46" s="109">
        <f>G14+G22+G45</f>
        <v>0</v>
      </c>
    </row>
    <row r="47" spans="1:7" ht="31.5" customHeight="1">
      <c r="A47" s="24"/>
      <c r="B47" s="29"/>
      <c r="C47" s="30"/>
      <c r="D47" s="26"/>
      <c r="E47" s="31"/>
      <c r="F47" s="32"/>
      <c r="G47" s="33"/>
    </row>
    <row r="48" spans="1:5" ht="15" customHeight="1">
      <c r="A48" s="24"/>
      <c r="B48" s="2"/>
      <c r="C48" s="15"/>
      <c r="D48" s="7"/>
      <c r="E48" s="9"/>
    </row>
    <row r="49" spans="1:5" ht="15" customHeight="1">
      <c r="A49" s="24"/>
      <c r="B49" s="2"/>
      <c r="C49" s="15"/>
      <c r="D49" s="7"/>
      <c r="E49" s="9"/>
    </row>
    <row r="50" spans="1:5" ht="15" customHeight="1">
      <c r="A50" s="24"/>
      <c r="B50" s="2"/>
      <c r="C50" s="15"/>
      <c r="D50" s="7"/>
      <c r="E50" s="9"/>
    </row>
    <row r="51" spans="1:5" ht="15" customHeight="1">
      <c r="A51" s="24"/>
      <c r="B51" s="2"/>
      <c r="C51" s="15"/>
      <c r="D51" s="7"/>
      <c r="E51" s="9"/>
    </row>
    <row r="52" spans="1:5" ht="15" customHeight="1">
      <c r="A52" s="24"/>
      <c r="B52" s="2"/>
      <c r="C52" s="15"/>
      <c r="D52" s="7"/>
      <c r="E52" s="9"/>
    </row>
    <row r="53" spans="1:5" ht="15" customHeight="1">
      <c r="A53" s="24"/>
      <c r="B53" s="2"/>
      <c r="C53" s="15"/>
      <c r="D53" s="7"/>
      <c r="E53" s="9"/>
    </row>
    <row r="54" spans="1:5" ht="15" customHeight="1">
      <c r="A54" s="24"/>
      <c r="B54" s="2"/>
      <c r="C54" s="15"/>
      <c r="D54" s="7"/>
      <c r="E54" s="9"/>
    </row>
    <row r="55" spans="1:5" ht="15" customHeight="1">
      <c r="A55" s="24"/>
      <c r="B55" s="2"/>
      <c r="C55" s="15"/>
      <c r="D55" s="7"/>
      <c r="E55" s="9"/>
    </row>
    <row r="56" spans="1:5" ht="15" customHeight="1">
      <c r="A56" s="24"/>
      <c r="B56" s="2"/>
      <c r="C56" s="15"/>
      <c r="D56" s="7"/>
      <c r="E56" s="9"/>
    </row>
    <row r="57" spans="1:5" ht="15" customHeight="1">
      <c r="A57" s="24"/>
      <c r="B57" s="2"/>
      <c r="C57" s="15"/>
      <c r="D57" s="7"/>
      <c r="E57" s="9"/>
    </row>
    <row r="58" spans="1:5" ht="15" customHeight="1">
      <c r="A58" s="24"/>
      <c r="B58" s="2"/>
      <c r="C58" s="15"/>
      <c r="D58" s="7"/>
      <c r="E58" s="9"/>
    </row>
    <row r="59" spans="1:5" ht="15" customHeight="1">
      <c r="A59" s="24"/>
      <c r="B59" s="2"/>
      <c r="C59" s="15"/>
      <c r="D59" s="7"/>
      <c r="E59" s="9"/>
    </row>
    <row r="60" spans="1:5" ht="15" customHeight="1">
      <c r="A60" s="24"/>
      <c r="B60" s="2"/>
      <c r="C60" s="15"/>
      <c r="D60" s="7"/>
      <c r="E60" s="9"/>
    </row>
    <row r="61" spans="1:5" ht="15" customHeight="1">
      <c r="A61" s="24"/>
      <c r="B61" s="2"/>
      <c r="C61" s="15"/>
      <c r="D61" s="7"/>
      <c r="E61" s="9"/>
    </row>
    <row r="62" spans="1:5" ht="15" customHeight="1">
      <c r="A62" s="24"/>
      <c r="B62" s="2"/>
      <c r="C62" s="15"/>
      <c r="D62" s="7"/>
      <c r="E62" s="9"/>
    </row>
    <row r="63" spans="1:5" ht="15" customHeight="1">
      <c r="A63" s="24"/>
      <c r="B63" s="2"/>
      <c r="C63" s="15"/>
      <c r="D63" s="7"/>
      <c r="E63" s="9"/>
    </row>
    <row r="64" spans="1:5" ht="15" customHeight="1">
      <c r="A64" s="24"/>
      <c r="B64" s="2"/>
      <c r="C64" s="15"/>
      <c r="D64" s="7"/>
      <c r="E64" s="9"/>
    </row>
    <row r="65" spans="1:5" ht="15" customHeight="1">
      <c r="A65" s="24"/>
      <c r="B65" s="2"/>
      <c r="C65" s="15"/>
      <c r="D65" s="7"/>
      <c r="E65" s="9"/>
    </row>
    <row r="66" spans="1:5" ht="15" customHeight="1">
      <c r="A66" s="24"/>
      <c r="B66" s="2"/>
      <c r="C66" s="15"/>
      <c r="D66" s="7"/>
      <c r="E66" s="9"/>
    </row>
    <row r="67" spans="1:5" ht="15" customHeight="1">
      <c r="A67" s="24"/>
      <c r="B67" s="2"/>
      <c r="C67" s="15"/>
      <c r="D67" s="7"/>
      <c r="E67" s="9"/>
    </row>
    <row r="68" spans="1:5" ht="15" customHeight="1">
      <c r="A68" s="24"/>
      <c r="B68" s="2"/>
      <c r="C68" s="15"/>
      <c r="D68" s="7"/>
      <c r="E68" s="9"/>
    </row>
    <row r="69" spans="1:5" ht="15" customHeight="1">
      <c r="A69" s="24"/>
      <c r="B69" s="2"/>
      <c r="C69" s="15"/>
      <c r="D69" s="7"/>
      <c r="E69" s="9"/>
    </row>
    <row r="70" spans="1:5" ht="15" customHeight="1">
      <c r="A70" s="24"/>
      <c r="B70" s="2"/>
      <c r="C70" s="15"/>
      <c r="D70" s="7"/>
      <c r="E70" s="9"/>
    </row>
    <row r="71" spans="1:5" ht="15" customHeight="1">
      <c r="A71" s="24"/>
      <c r="B71" s="2"/>
      <c r="C71" s="15"/>
      <c r="D71" s="7"/>
      <c r="E71" s="9"/>
    </row>
    <row r="72" spans="1:5" ht="15" customHeight="1">
      <c r="A72" s="24"/>
      <c r="B72" s="2"/>
      <c r="C72" s="15"/>
      <c r="D72" s="7"/>
      <c r="E72" s="9"/>
    </row>
    <row r="73" spans="1:5" ht="15" customHeight="1">
      <c r="A73" s="24"/>
      <c r="B73" s="2"/>
      <c r="C73" s="15"/>
      <c r="D73" s="7"/>
      <c r="E73" s="9"/>
    </row>
    <row r="74" spans="1:5" ht="15" customHeight="1">
      <c r="A74" s="24"/>
      <c r="B74" s="2"/>
      <c r="C74" s="15"/>
      <c r="D74" s="7"/>
      <c r="E74" s="9"/>
    </row>
    <row r="75" spans="1:5" ht="15" customHeight="1">
      <c r="A75" s="24"/>
      <c r="B75" s="2"/>
      <c r="C75" s="15"/>
      <c r="D75" s="7"/>
      <c r="E75" s="9"/>
    </row>
    <row r="76" spans="1:5" ht="15" customHeight="1">
      <c r="A76" s="24"/>
      <c r="B76" s="2"/>
      <c r="C76" s="15"/>
      <c r="D76" s="7"/>
      <c r="E76" s="9"/>
    </row>
    <row r="77" spans="1:5" ht="15" customHeight="1">
      <c r="A77" s="24"/>
      <c r="B77" s="2"/>
      <c r="C77" s="15"/>
      <c r="D77" s="7"/>
      <c r="E77" s="9"/>
    </row>
    <row r="78" spans="1:5" ht="15" customHeight="1">
      <c r="A78" s="24"/>
      <c r="B78" s="2"/>
      <c r="C78" s="15"/>
      <c r="D78" s="7"/>
      <c r="E78" s="9"/>
    </row>
    <row r="79" spans="1:5" ht="15" customHeight="1">
      <c r="A79" s="24"/>
      <c r="B79" s="2"/>
      <c r="C79" s="15"/>
      <c r="D79" s="7"/>
      <c r="E79" s="9"/>
    </row>
    <row r="80" spans="1:5" ht="15" customHeight="1">
      <c r="A80" s="24"/>
      <c r="B80" s="2"/>
      <c r="C80" s="15"/>
      <c r="D80" s="7"/>
      <c r="E80" s="9"/>
    </row>
    <row r="81" spans="1:5" ht="15" customHeight="1">
      <c r="A81" s="24"/>
      <c r="B81" s="2"/>
      <c r="C81" s="15"/>
      <c r="D81" s="7"/>
      <c r="E81" s="9"/>
    </row>
    <row r="82" spans="1:5" ht="15" customHeight="1">
      <c r="A82" s="24"/>
      <c r="B82" s="2"/>
      <c r="C82" s="15"/>
      <c r="D82" s="7"/>
      <c r="E82" s="9"/>
    </row>
    <row r="83" spans="1:5" ht="15" customHeight="1">
      <c r="A83" s="24"/>
      <c r="B83" s="2"/>
      <c r="C83" s="15"/>
      <c r="D83" s="7"/>
      <c r="E83" s="9"/>
    </row>
    <row r="84" spans="1:5" ht="15" customHeight="1">
      <c r="A84" s="24"/>
      <c r="B84" s="2"/>
      <c r="C84" s="15"/>
      <c r="D84" s="7"/>
      <c r="E84" s="9"/>
    </row>
    <row r="85" spans="1:5" ht="15" customHeight="1">
      <c r="A85" s="24"/>
      <c r="B85" s="2"/>
      <c r="C85" s="15"/>
      <c r="D85" s="7"/>
      <c r="E85" s="9"/>
    </row>
    <row r="86" spans="1:5" ht="15" customHeight="1">
      <c r="A86" s="24"/>
      <c r="B86" s="2"/>
      <c r="C86" s="15"/>
      <c r="D86" s="7"/>
      <c r="E86" s="9"/>
    </row>
    <row r="87" spans="1:5" ht="15" customHeight="1">
      <c r="A87" s="24"/>
      <c r="B87" s="2"/>
      <c r="C87" s="15"/>
      <c r="D87" s="7"/>
      <c r="E87" s="9"/>
    </row>
    <row r="88" spans="1:5" ht="15" customHeight="1">
      <c r="A88" s="24"/>
      <c r="B88" s="2"/>
      <c r="C88" s="15"/>
      <c r="D88" s="7"/>
      <c r="E88" s="9"/>
    </row>
    <row r="89" spans="1:5" ht="15" customHeight="1">
      <c r="A89" s="24"/>
      <c r="B89" s="2"/>
      <c r="C89" s="15"/>
      <c r="D89" s="7"/>
      <c r="E89" s="9"/>
    </row>
    <row r="90" spans="1:5" ht="15" customHeight="1">
      <c r="A90" s="24"/>
      <c r="B90" s="2"/>
      <c r="C90" s="15"/>
      <c r="D90" s="7"/>
      <c r="E90" s="9"/>
    </row>
    <row r="91" spans="1:5" ht="15" customHeight="1">
      <c r="A91" s="24"/>
      <c r="B91" s="2"/>
      <c r="C91" s="15"/>
      <c r="D91" s="7"/>
      <c r="E91" s="9"/>
    </row>
    <row r="92" spans="1:5" ht="15" customHeight="1">
      <c r="A92" s="24"/>
      <c r="B92" s="2"/>
      <c r="C92" s="15"/>
      <c r="D92" s="7"/>
      <c r="E92" s="9"/>
    </row>
    <row r="93" spans="1:5" ht="15" customHeight="1">
      <c r="A93" s="24"/>
      <c r="B93" s="2"/>
      <c r="C93" s="15"/>
      <c r="D93" s="7"/>
      <c r="E93" s="9"/>
    </row>
    <row r="94" spans="1:5" ht="15" customHeight="1">
      <c r="A94" s="24"/>
      <c r="B94" s="2"/>
      <c r="C94" s="15"/>
      <c r="D94" s="7"/>
      <c r="E94" s="9"/>
    </row>
    <row r="95" spans="1:5" ht="15" customHeight="1">
      <c r="A95" s="24"/>
      <c r="B95" s="2"/>
      <c r="C95" s="15"/>
      <c r="D95" s="7"/>
      <c r="E95" s="9"/>
    </row>
    <row r="96" spans="1:5" ht="15" customHeight="1">
      <c r="A96" s="24"/>
      <c r="B96" s="2"/>
      <c r="C96" s="15"/>
      <c r="D96" s="7"/>
      <c r="E96" s="9"/>
    </row>
    <row r="97" spans="1:5" ht="15" customHeight="1">
      <c r="A97" s="24"/>
      <c r="B97" s="2"/>
      <c r="C97" s="15"/>
      <c r="D97" s="7"/>
      <c r="E97" s="9"/>
    </row>
    <row r="98" spans="1:5" ht="15" customHeight="1">
      <c r="A98" s="24"/>
      <c r="B98" s="2"/>
      <c r="C98" s="15"/>
      <c r="D98" s="7"/>
      <c r="E98" s="9"/>
    </row>
    <row r="99" spans="1:5" ht="15" customHeight="1">
      <c r="A99" s="24"/>
      <c r="B99" s="2"/>
      <c r="C99" s="15"/>
      <c r="D99" s="7"/>
      <c r="E99" s="9"/>
    </row>
    <row r="100" spans="1:5" ht="15" customHeight="1">
      <c r="A100" s="24"/>
      <c r="B100" s="2"/>
      <c r="C100" s="15"/>
      <c r="D100" s="7"/>
      <c r="E100" s="9"/>
    </row>
    <row r="101" spans="1:5" ht="15" customHeight="1">
      <c r="A101" s="24"/>
      <c r="B101" s="2"/>
      <c r="C101" s="15"/>
      <c r="D101" s="7"/>
      <c r="E101" s="9"/>
    </row>
    <row r="102" spans="1:5" ht="15" customHeight="1">
      <c r="A102" s="24"/>
      <c r="B102" s="2"/>
      <c r="C102" s="15"/>
      <c r="D102" s="7"/>
      <c r="E102" s="9"/>
    </row>
    <row r="103" spans="1:5" ht="15" customHeight="1">
      <c r="A103" s="24"/>
      <c r="B103" s="2"/>
      <c r="C103" s="15"/>
      <c r="D103" s="7"/>
      <c r="E103" s="9"/>
    </row>
    <row r="104" spans="1:5" ht="15" customHeight="1">
      <c r="A104" s="24"/>
      <c r="B104" s="2"/>
      <c r="C104" s="15"/>
      <c r="D104" s="7"/>
      <c r="E104" s="9"/>
    </row>
    <row r="105" spans="1:5" ht="15" customHeight="1">
      <c r="A105" s="24"/>
      <c r="B105" s="2"/>
      <c r="C105" s="15"/>
      <c r="D105" s="7"/>
      <c r="E105" s="9"/>
    </row>
    <row r="106" spans="1:5" ht="15" customHeight="1">
      <c r="A106" s="24"/>
      <c r="B106" s="2"/>
      <c r="C106" s="15"/>
      <c r="D106" s="7"/>
      <c r="E106" s="9"/>
    </row>
    <row r="107" spans="1:5" ht="15" customHeight="1">
      <c r="A107" s="24"/>
      <c r="B107" s="2"/>
      <c r="C107" s="15"/>
      <c r="D107" s="7"/>
      <c r="E107" s="9"/>
    </row>
    <row r="108" spans="1:5" ht="15" customHeight="1">
      <c r="A108" s="24"/>
      <c r="B108" s="2"/>
      <c r="C108" s="15"/>
      <c r="D108" s="7"/>
      <c r="E108" s="9"/>
    </row>
    <row r="109" spans="1:5" ht="15" customHeight="1">
      <c r="A109" s="24"/>
      <c r="B109" s="2"/>
      <c r="C109" s="15"/>
      <c r="D109" s="7"/>
      <c r="E109" s="9"/>
    </row>
    <row r="110" spans="1:5" ht="15" customHeight="1">
      <c r="A110" s="24"/>
      <c r="B110" s="2"/>
      <c r="C110" s="15"/>
      <c r="D110" s="7"/>
      <c r="E110" s="9"/>
    </row>
    <row r="111" spans="1:5" ht="15" customHeight="1">
      <c r="A111" s="24"/>
      <c r="B111" s="2"/>
      <c r="C111" s="15"/>
      <c r="D111" s="7"/>
      <c r="E111" s="9"/>
    </row>
    <row r="112" spans="1:5" ht="15" customHeight="1">
      <c r="A112" s="24"/>
      <c r="B112" s="2"/>
      <c r="C112" s="15"/>
      <c r="D112" s="7"/>
      <c r="E112" s="9"/>
    </row>
    <row r="113" spans="1:5" ht="15" customHeight="1">
      <c r="A113" s="24"/>
      <c r="B113" s="2"/>
      <c r="C113" s="15"/>
      <c r="D113" s="7"/>
      <c r="E113" s="9"/>
    </row>
    <row r="114" spans="1:5" ht="15" customHeight="1">
      <c r="A114" s="24"/>
      <c r="B114" s="2"/>
      <c r="C114" s="15"/>
      <c r="D114" s="7"/>
      <c r="E114" s="9"/>
    </row>
    <row r="115" spans="1:5" ht="15" customHeight="1">
      <c r="A115" s="24"/>
      <c r="B115" s="2"/>
      <c r="C115" s="15"/>
      <c r="D115" s="7"/>
      <c r="E115" s="9"/>
    </row>
    <row r="116" spans="1:5" ht="15" customHeight="1">
      <c r="A116" s="24"/>
      <c r="B116" s="2"/>
      <c r="C116" s="15"/>
      <c r="D116" s="7"/>
      <c r="E116" s="9"/>
    </row>
    <row r="117" spans="1:5" ht="15" customHeight="1">
      <c r="A117" s="24"/>
      <c r="B117" s="2"/>
      <c r="C117" s="15"/>
      <c r="D117" s="7"/>
      <c r="E117" s="9"/>
    </row>
    <row r="118" spans="1:5" ht="15" customHeight="1">
      <c r="A118" s="24"/>
      <c r="B118" s="2"/>
      <c r="C118" s="15"/>
      <c r="D118" s="7"/>
      <c r="E118" s="9"/>
    </row>
    <row r="119" spans="1:5" ht="15" customHeight="1">
      <c r="A119" s="24"/>
      <c r="B119" s="2"/>
      <c r="C119" s="15"/>
      <c r="D119" s="7"/>
      <c r="E119" s="9"/>
    </row>
    <row r="120" spans="1:5" ht="15" customHeight="1">
      <c r="A120" s="24"/>
      <c r="B120" s="2"/>
      <c r="C120" s="15"/>
      <c r="D120" s="7"/>
      <c r="E120" s="9"/>
    </row>
    <row r="121" spans="1:5" ht="15" customHeight="1">
      <c r="A121" s="24"/>
      <c r="B121" s="2"/>
      <c r="C121" s="15"/>
      <c r="D121" s="7"/>
      <c r="E121" s="9"/>
    </row>
    <row r="122" spans="1:5" ht="15" customHeight="1">
      <c r="A122" s="24"/>
      <c r="B122" s="2"/>
      <c r="C122" s="15"/>
      <c r="D122" s="7"/>
      <c r="E122" s="9"/>
    </row>
    <row r="123" spans="1:5" ht="15" customHeight="1">
      <c r="A123" s="24"/>
      <c r="B123" s="2"/>
      <c r="C123" s="15"/>
      <c r="D123" s="7"/>
      <c r="E123" s="9"/>
    </row>
    <row r="124" spans="1:5" ht="15" customHeight="1">
      <c r="A124" s="24"/>
      <c r="B124" s="2"/>
      <c r="C124" s="15"/>
      <c r="D124" s="7"/>
      <c r="E124" s="9"/>
    </row>
    <row r="125" spans="1:5" ht="15" customHeight="1">
      <c r="A125" s="24"/>
      <c r="B125" s="2"/>
      <c r="C125" s="15"/>
      <c r="D125" s="7"/>
      <c r="E125" s="9"/>
    </row>
    <row r="126" spans="1:5" ht="15" customHeight="1">
      <c r="A126" s="24"/>
      <c r="B126" s="2"/>
      <c r="C126" s="15"/>
      <c r="D126" s="7"/>
      <c r="E126" s="9"/>
    </row>
    <row r="127" spans="1:5" ht="15" customHeight="1">
      <c r="A127" s="24"/>
      <c r="B127" s="2"/>
      <c r="C127" s="15"/>
      <c r="D127" s="7"/>
      <c r="E127" s="9"/>
    </row>
    <row r="128" spans="1:5" ht="15" customHeight="1">
      <c r="A128" s="24"/>
      <c r="B128" s="2"/>
      <c r="C128" s="15"/>
      <c r="D128" s="7"/>
      <c r="E128" s="9"/>
    </row>
    <row r="129" spans="1:5" ht="15" customHeight="1">
      <c r="A129" s="24"/>
      <c r="B129" s="2"/>
      <c r="C129" s="15"/>
      <c r="D129" s="7"/>
      <c r="E129" s="9"/>
    </row>
    <row r="130" spans="1:5" ht="15" customHeight="1">
      <c r="A130" s="24"/>
      <c r="B130" s="2"/>
      <c r="C130" s="15"/>
      <c r="D130" s="7"/>
      <c r="E130" s="9"/>
    </row>
    <row r="131" spans="1:5" ht="15" customHeight="1">
      <c r="A131" s="24"/>
      <c r="B131" s="2"/>
      <c r="C131" s="15"/>
      <c r="D131" s="7"/>
      <c r="E131" s="9"/>
    </row>
    <row r="132" spans="1:5" ht="15" customHeight="1">
      <c r="A132" s="24"/>
      <c r="B132" s="2"/>
      <c r="C132" s="15"/>
      <c r="D132" s="7"/>
      <c r="E132" s="9"/>
    </row>
    <row r="133" spans="1:5" ht="15" customHeight="1">
      <c r="A133" s="24"/>
      <c r="B133" s="2"/>
      <c r="C133" s="15"/>
      <c r="D133" s="7"/>
      <c r="E133" s="9"/>
    </row>
    <row r="134" spans="1:5" ht="15" customHeight="1">
      <c r="A134" s="24"/>
      <c r="B134" s="2"/>
      <c r="C134" s="15"/>
      <c r="D134" s="7"/>
      <c r="E134" s="9"/>
    </row>
    <row r="135" spans="1:5" ht="15" customHeight="1">
      <c r="A135" s="24"/>
      <c r="B135" s="2"/>
      <c r="C135" s="15"/>
      <c r="D135" s="7"/>
      <c r="E135" s="9"/>
    </row>
    <row r="136" spans="1:5" ht="15" customHeight="1">
      <c r="A136" s="24"/>
      <c r="B136" s="2"/>
      <c r="C136" s="15"/>
      <c r="D136" s="7"/>
      <c r="E136" s="9"/>
    </row>
    <row r="137" spans="1:5" ht="15" customHeight="1">
      <c r="A137" s="24"/>
      <c r="B137" s="2"/>
      <c r="C137" s="15"/>
      <c r="D137" s="7"/>
      <c r="E137" s="9"/>
    </row>
    <row r="138" spans="1:5" ht="15" customHeight="1">
      <c r="A138" s="24"/>
      <c r="B138" s="2"/>
      <c r="C138" s="15"/>
      <c r="D138" s="7"/>
      <c r="E138" s="9"/>
    </row>
    <row r="139" spans="1:5" ht="15" customHeight="1">
      <c r="A139" s="24"/>
      <c r="B139" s="2"/>
      <c r="C139" s="15"/>
      <c r="D139" s="7"/>
      <c r="E139" s="9"/>
    </row>
    <row r="140" spans="1:5" ht="15" customHeight="1">
      <c r="A140" s="25"/>
      <c r="B140" s="1"/>
      <c r="C140" s="16"/>
      <c r="D140" s="8"/>
      <c r="E140" s="10"/>
    </row>
    <row r="141" spans="1:5" ht="15" customHeight="1">
      <c r="A141" s="25"/>
      <c r="B141" s="1"/>
      <c r="C141" s="16"/>
      <c r="D141" s="8"/>
      <c r="E141" s="10"/>
    </row>
    <row r="142" spans="1:5" ht="15" customHeight="1">
      <c r="A142" s="25"/>
      <c r="B142" s="1"/>
      <c r="C142" s="16"/>
      <c r="D142" s="8"/>
      <c r="E142" s="10"/>
    </row>
    <row r="143" spans="1:5" ht="15" customHeight="1">
      <c r="A143" s="25"/>
      <c r="C143" s="17"/>
      <c r="D143"/>
      <c r="E143"/>
    </row>
    <row r="144" spans="1:5" ht="15" customHeight="1">
      <c r="A144" s="25"/>
      <c r="C144" s="17"/>
      <c r="D144"/>
      <c r="E144"/>
    </row>
    <row r="145" spans="1:5" ht="15" customHeight="1">
      <c r="A145" s="25"/>
      <c r="C145" s="17"/>
      <c r="D145"/>
      <c r="E145"/>
    </row>
    <row r="146" spans="1:5" ht="15" customHeight="1">
      <c r="A146" s="25"/>
      <c r="C146" s="17"/>
      <c r="D146"/>
      <c r="E146"/>
    </row>
    <row r="147" spans="1:5" ht="15" customHeight="1">
      <c r="A147" s="25"/>
      <c r="C147" s="17"/>
      <c r="D147"/>
      <c r="E147"/>
    </row>
    <row r="148" spans="1:5" ht="15" customHeight="1">
      <c r="A148" s="25"/>
      <c r="C148" s="17"/>
      <c r="D148"/>
      <c r="E148"/>
    </row>
    <row r="149" spans="1:5" ht="15" customHeight="1">
      <c r="A149" s="25"/>
      <c r="C149" s="17"/>
      <c r="D149"/>
      <c r="E149"/>
    </row>
    <row r="150" spans="1:5" ht="15" customHeight="1">
      <c r="A150" s="25"/>
      <c r="C150" s="17"/>
      <c r="D150"/>
      <c r="E150"/>
    </row>
    <row r="151" spans="1:5" ht="15" customHeight="1">
      <c r="A151" s="25"/>
      <c r="C151" s="17"/>
      <c r="D151"/>
      <c r="E151"/>
    </row>
    <row r="152" spans="1:5" ht="15" customHeight="1">
      <c r="A152" s="25"/>
      <c r="C152" s="17"/>
      <c r="D152"/>
      <c r="E152"/>
    </row>
    <row r="153" spans="1:5" ht="15" customHeight="1">
      <c r="A153" s="25"/>
      <c r="C153" s="17"/>
      <c r="D153"/>
      <c r="E153"/>
    </row>
    <row r="154" spans="1:5" ht="15" customHeight="1">
      <c r="A154" s="25"/>
      <c r="C154" s="17"/>
      <c r="D154"/>
      <c r="E154"/>
    </row>
    <row r="155" spans="1:5" ht="15" customHeight="1">
      <c r="A155" s="25"/>
      <c r="C155" s="17"/>
      <c r="D155"/>
      <c r="E155"/>
    </row>
    <row r="156" spans="1:5" ht="15" customHeight="1">
      <c r="A156" s="25"/>
      <c r="C156" s="17"/>
      <c r="D156"/>
      <c r="E156"/>
    </row>
    <row r="157" spans="1:5" ht="15" customHeight="1">
      <c r="A157" s="25"/>
      <c r="C157" s="17"/>
      <c r="D157"/>
      <c r="E157"/>
    </row>
    <row r="158" spans="1:5" ht="15" customHeight="1">
      <c r="A158" s="25"/>
      <c r="C158" s="17"/>
      <c r="D158"/>
      <c r="E158"/>
    </row>
    <row r="159" spans="1:5" ht="15" customHeight="1">
      <c r="A159" s="25"/>
      <c r="C159" s="17"/>
      <c r="D159"/>
      <c r="E159"/>
    </row>
    <row r="160" spans="1:5" ht="15" customHeight="1">
      <c r="A160" s="25"/>
      <c r="C160" s="17"/>
      <c r="D160"/>
      <c r="E160"/>
    </row>
    <row r="161" spans="1:5" ht="15" customHeight="1">
      <c r="A161" s="25"/>
      <c r="C161" s="17"/>
      <c r="D161"/>
      <c r="E161"/>
    </row>
    <row r="162" spans="1:5" ht="15" customHeight="1">
      <c r="A162" s="25"/>
      <c r="C162" s="17"/>
      <c r="D162"/>
      <c r="E162"/>
    </row>
    <row r="163" spans="1:5" ht="15" customHeight="1">
      <c r="A163" s="25"/>
      <c r="C163" s="17"/>
      <c r="D163"/>
      <c r="E163"/>
    </row>
    <row r="164" spans="1:5" ht="15" customHeight="1">
      <c r="A164" s="25"/>
      <c r="C164" s="17"/>
      <c r="D164"/>
      <c r="E164"/>
    </row>
    <row r="165" spans="1:5" ht="15" customHeight="1">
      <c r="A165" s="25"/>
      <c r="C165" s="17"/>
      <c r="D165"/>
      <c r="E165"/>
    </row>
    <row r="166" spans="1:5" ht="15" customHeight="1">
      <c r="A166" s="25"/>
      <c r="C166" s="17"/>
      <c r="D166"/>
      <c r="E166"/>
    </row>
    <row r="167" spans="1:5" ht="15" customHeight="1">
      <c r="A167" s="25"/>
      <c r="C167" s="17"/>
      <c r="D167"/>
      <c r="E167"/>
    </row>
    <row r="168" spans="1:5" ht="15" customHeight="1">
      <c r="A168" s="25"/>
      <c r="C168" s="17"/>
      <c r="D168"/>
      <c r="E168"/>
    </row>
    <row r="169" spans="1:5" ht="15" customHeight="1">
      <c r="A169" s="25"/>
      <c r="C169" s="17"/>
      <c r="D169"/>
      <c r="E169"/>
    </row>
    <row r="170" spans="1:5" ht="15" customHeight="1">
      <c r="A170" s="25"/>
      <c r="C170" s="17"/>
      <c r="D170"/>
      <c r="E170"/>
    </row>
    <row r="171" spans="1:5" ht="15" customHeight="1">
      <c r="A171" s="25"/>
      <c r="C171" s="17"/>
      <c r="D171"/>
      <c r="E171"/>
    </row>
    <row r="172" spans="1:5" ht="15" customHeight="1">
      <c r="A172" s="25"/>
      <c r="C172" s="17"/>
      <c r="D172"/>
      <c r="E172"/>
    </row>
    <row r="173" spans="1:5" ht="15" customHeight="1">
      <c r="A173" s="25"/>
      <c r="C173" s="17"/>
      <c r="D173"/>
      <c r="E173"/>
    </row>
    <row r="174" spans="1:5" ht="15" customHeight="1">
      <c r="A174" s="25"/>
      <c r="C174" s="17"/>
      <c r="D174"/>
      <c r="E174"/>
    </row>
    <row r="175" spans="1:5" ht="14.25">
      <c r="A175" s="25"/>
      <c r="C175" s="17"/>
      <c r="D175"/>
      <c r="E175"/>
    </row>
    <row r="176" spans="1:5" ht="14.25">
      <c r="A176" s="25"/>
      <c r="C176" s="17"/>
      <c r="D176"/>
      <c r="E176"/>
    </row>
    <row r="177" spans="1:5" ht="14.25">
      <c r="A177" s="25"/>
      <c r="C177" s="17"/>
      <c r="D177"/>
      <c r="E177"/>
    </row>
    <row r="178" spans="1:5" ht="14.25">
      <c r="A178" s="25"/>
      <c r="C178" s="17"/>
      <c r="D178"/>
      <c r="E178"/>
    </row>
    <row r="179" spans="1:5" ht="14.25">
      <c r="A179" s="25"/>
      <c r="C179" s="17"/>
      <c r="D179"/>
      <c r="E179"/>
    </row>
    <row r="180" spans="1:5" ht="14.25">
      <c r="A180" s="25"/>
      <c r="C180" s="17"/>
      <c r="D180"/>
      <c r="E180"/>
    </row>
    <row r="181" spans="1:5" ht="14.25">
      <c r="A181" s="25"/>
      <c r="C181" s="17"/>
      <c r="D181"/>
      <c r="E181"/>
    </row>
    <row r="182" spans="1:5" ht="14.25">
      <c r="A182" s="25"/>
      <c r="C182" s="17"/>
      <c r="D182"/>
      <c r="E182"/>
    </row>
    <row r="183" spans="1:5" ht="14.25">
      <c r="A183" s="25"/>
      <c r="C183" s="17"/>
      <c r="D183"/>
      <c r="E183"/>
    </row>
    <row r="184" spans="1:5" ht="14.25">
      <c r="A184" s="25"/>
      <c r="C184" s="17"/>
      <c r="D184"/>
      <c r="E184"/>
    </row>
  </sheetData>
  <sheetProtection/>
  <mergeCells count="10">
    <mergeCell ref="A1:G1"/>
    <mergeCell ref="A2:G2"/>
    <mergeCell ref="A46:F46"/>
    <mergeCell ref="B15:G15"/>
    <mergeCell ref="B23:G23"/>
    <mergeCell ref="B7:G7"/>
    <mergeCell ref="A14:F14"/>
    <mergeCell ref="A22:F22"/>
    <mergeCell ref="A45:F45"/>
    <mergeCell ref="A3:G3"/>
  </mergeCells>
  <printOptions/>
  <pageMargins left="0.7086614173228347" right="0.31" top="0.7480314960629921" bottom="0.7480314960629921" header="0.31496062992125984" footer="0.31496062992125984"/>
  <pageSetup fitToHeight="0" fitToWidth="0" horizontalDpi="600" verticalDpi="600" orientation="portrait" paperSize="9" scale="85" r:id="rId1"/>
  <rowBreaks count="1" manualBreakCount="1"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 Waldemar</dc:creator>
  <cp:keywords/>
  <dc:description/>
  <cp:lastModifiedBy>maar</cp:lastModifiedBy>
  <cp:lastPrinted>2013-08-26T08:47:16Z</cp:lastPrinted>
  <dcterms:created xsi:type="dcterms:W3CDTF">2011-09-12T18:59:44Z</dcterms:created>
  <dcterms:modified xsi:type="dcterms:W3CDTF">2013-08-26T08:48:42Z</dcterms:modified>
  <cp:category/>
  <cp:version/>
  <cp:contentType/>
  <cp:contentStatus/>
</cp:coreProperties>
</file>