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ackupFile="1"/>
  <bookViews>
    <workbookView xWindow="-120" yWindow="-120" windowWidth="29040" windowHeight="15840" firstSheet="2" activeTab="6"/>
  </bookViews>
  <sheets>
    <sheet name="wykaz jednostek" sheetId="1" r:id="rId1"/>
    <sheet name="zakładka nr 1" sheetId="2" r:id="rId2"/>
    <sheet name="zakładka nr 2" sheetId="3" r:id="rId3"/>
    <sheet name="zakładka nr 3" sheetId="4" r:id="rId4"/>
    <sheet name="zakładka nr 4" sheetId="5" r:id="rId5"/>
    <sheet name="zakładka nr 5" sheetId="6" r:id="rId6"/>
    <sheet name="Zakładka nr 6" sheetId="7" r:id="rId7"/>
    <sheet name="szkodowość" sheetId="10" r:id="rId8"/>
  </sheets>
  <definedNames>
    <definedName name="_xlnm._FilterDatabase" localSheetId="7" hidden="1">szkodowość!$A$2:$F$2</definedName>
  </definedNames>
  <calcPr calcId="145621"/>
</workbook>
</file>

<file path=xl/calcChain.xml><?xml version="1.0" encoding="utf-8"?>
<calcChain xmlns="http://schemas.openxmlformats.org/spreadsheetml/2006/main">
  <c r="L33" i="7" l="1"/>
  <c r="C5" i="2" l="1"/>
  <c r="D128" i="2"/>
  <c r="D120" i="2"/>
  <c r="D112" i="2"/>
  <c r="D104" i="2"/>
  <c r="D96" i="2"/>
  <c r="D88" i="2"/>
  <c r="D80" i="2"/>
  <c r="D71" i="2"/>
  <c r="D62" i="2"/>
  <c r="D44" i="2"/>
  <c r="D35" i="2"/>
  <c r="D26" i="2"/>
  <c r="D63" i="2" l="1"/>
  <c r="D381" i="4"/>
  <c r="D360" i="4"/>
  <c r="A358" i="4"/>
  <c r="F51" i="10" l="1"/>
  <c r="D64" i="2" l="1"/>
  <c r="A17" i="7"/>
  <c r="A14" i="7"/>
  <c r="D113" i="2"/>
  <c r="A350" i="4"/>
  <c r="A361" i="4"/>
  <c r="V334" i="3"/>
  <c r="K254" i="3"/>
  <c r="K256" i="3"/>
  <c r="K258" i="3"/>
  <c r="K260" i="3"/>
  <c r="K262" i="3"/>
  <c r="K264" i="3"/>
  <c r="K266" i="3"/>
  <c r="K268" i="3"/>
  <c r="K270" i="3"/>
  <c r="K272" i="3"/>
  <c r="K274" i="3"/>
  <c r="K276" i="3"/>
  <c r="K278" i="3"/>
  <c r="K280" i="3"/>
  <c r="K282" i="3"/>
  <c r="K284" i="3"/>
  <c r="K8" i="3"/>
  <c r="K10" i="3"/>
  <c r="K12" i="3"/>
  <c r="K14" i="3"/>
  <c r="K16" i="3"/>
  <c r="K18" i="3"/>
  <c r="K20" i="3"/>
  <c r="K22" i="3"/>
  <c r="K24" i="3"/>
  <c r="K26" i="3"/>
  <c r="K28" i="3"/>
  <c r="K30" i="3"/>
  <c r="K32" i="3"/>
  <c r="K34" i="3"/>
  <c r="K36" i="3"/>
  <c r="K38" i="3"/>
  <c r="K40" i="3"/>
  <c r="K42" i="3"/>
  <c r="K44" i="3"/>
  <c r="K46" i="3"/>
  <c r="K48" i="3"/>
  <c r="K50" i="3"/>
  <c r="K52" i="3"/>
  <c r="K54" i="3"/>
  <c r="K56" i="3"/>
  <c r="K58" i="3"/>
  <c r="K60" i="3"/>
  <c r="K62" i="3"/>
  <c r="K64" i="3"/>
  <c r="K66" i="3"/>
  <c r="K68" i="3"/>
  <c r="K70" i="3"/>
  <c r="K72" i="3"/>
  <c r="K74" i="3"/>
  <c r="K76" i="3"/>
  <c r="K78" i="3"/>
  <c r="K80" i="3"/>
  <c r="K82" i="3"/>
  <c r="K84" i="3"/>
  <c r="K86" i="3"/>
  <c r="K88" i="3"/>
  <c r="K90" i="3"/>
  <c r="K92" i="3"/>
  <c r="K94" i="3"/>
  <c r="K96" i="3"/>
  <c r="K98" i="3"/>
  <c r="K100" i="3"/>
  <c r="K102" i="3"/>
  <c r="K104" i="3"/>
  <c r="K106" i="3"/>
  <c r="K108" i="3"/>
  <c r="K110" i="3"/>
  <c r="K112" i="3"/>
  <c r="K114" i="3"/>
  <c r="K116" i="3"/>
  <c r="K118" i="3"/>
  <c r="K120" i="3"/>
  <c r="K122" i="3"/>
  <c r="K124" i="3"/>
  <c r="K126" i="3"/>
  <c r="K128" i="3"/>
  <c r="K130" i="3"/>
  <c r="K132" i="3"/>
  <c r="K134" i="3"/>
  <c r="K136" i="3"/>
  <c r="K138" i="3"/>
  <c r="K140" i="3"/>
  <c r="K142" i="3"/>
  <c r="K144" i="3"/>
  <c r="K146" i="3"/>
  <c r="K148" i="3"/>
  <c r="K150" i="3"/>
  <c r="K152" i="3"/>
  <c r="K154" i="3"/>
  <c r="K156" i="3"/>
  <c r="K158" i="3"/>
  <c r="K160" i="3"/>
  <c r="K162" i="3"/>
  <c r="K164" i="3"/>
  <c r="K166" i="3"/>
  <c r="K168" i="3"/>
  <c r="K170" i="3"/>
  <c r="K172" i="3"/>
  <c r="K174" i="3"/>
  <c r="K176" i="3"/>
  <c r="K178" i="3"/>
  <c r="K180" i="3"/>
  <c r="K182" i="3"/>
  <c r="K184" i="3"/>
  <c r="K186" i="3"/>
  <c r="K188" i="3"/>
  <c r="K190" i="3"/>
  <c r="K192" i="3"/>
  <c r="K194" i="3"/>
  <c r="K196" i="3"/>
  <c r="K198" i="3"/>
  <c r="K200" i="3"/>
  <c r="K202" i="3"/>
  <c r="K204" i="3"/>
  <c r="K206" i="3"/>
  <c r="K208" i="3"/>
  <c r="K210" i="3"/>
  <c r="K212" i="3"/>
  <c r="K214" i="3"/>
  <c r="K216" i="3"/>
  <c r="K218" i="3"/>
  <c r="K220" i="3"/>
  <c r="K222" i="3"/>
  <c r="K224" i="3"/>
  <c r="K226" i="3"/>
  <c r="K228" i="3"/>
  <c r="K230" i="3"/>
  <c r="K232" i="3"/>
  <c r="K234" i="3"/>
  <c r="K236" i="3"/>
  <c r="K238" i="3"/>
  <c r="K240" i="3"/>
  <c r="K242" i="3"/>
  <c r="K244" i="3"/>
  <c r="K246" i="3"/>
  <c r="K248" i="3"/>
  <c r="A25" i="5"/>
  <c r="A26" i="5"/>
  <c r="A27" i="5"/>
  <c r="A28" i="5"/>
  <c r="A29" i="5"/>
  <c r="A30" i="5"/>
  <c r="C13" i="5"/>
  <c r="C12" i="5"/>
  <c r="C9" i="5"/>
  <c r="C8" i="5"/>
  <c r="C11" i="5"/>
  <c r="C10" i="5"/>
  <c r="C7" i="5"/>
  <c r="D380" i="4"/>
  <c r="D129" i="2"/>
  <c r="D366" i="4"/>
  <c r="D72" i="2" s="1"/>
  <c r="D357" i="4"/>
  <c r="D36" i="2" s="1"/>
  <c r="D349" i="4"/>
  <c r="D27" i="2" s="1"/>
  <c r="V206" i="3"/>
  <c r="V226" i="3"/>
  <c r="V152" i="3"/>
  <c r="V230" i="3"/>
  <c r="V144" i="3"/>
  <c r="V38" i="3"/>
  <c r="V234" i="3"/>
  <c r="V224" i="3"/>
  <c r="V94" i="3"/>
  <c r="A367" i="4"/>
  <c r="V308" i="3"/>
  <c r="V306" i="3"/>
  <c r="V304" i="3"/>
  <c r="V298" i="3"/>
  <c r="V134" i="3"/>
  <c r="V184" i="3"/>
  <c r="B97" i="5"/>
  <c r="A97" i="5"/>
  <c r="V316" i="3"/>
  <c r="V318" i="3" s="1"/>
  <c r="V320" i="3"/>
  <c r="A311" i="3"/>
  <c r="B75" i="5"/>
  <c r="A75" i="5"/>
  <c r="V296" i="3"/>
  <c r="V310" i="3" s="1"/>
  <c r="K304" i="3"/>
  <c r="K302" i="3"/>
  <c r="K300" i="3"/>
  <c r="K298" i="3"/>
  <c r="K296" i="3"/>
  <c r="K294" i="3"/>
  <c r="V322" i="3"/>
  <c r="A58" i="5"/>
  <c r="D37" i="2"/>
  <c r="V254" i="3"/>
  <c r="D152" i="5"/>
  <c r="D151" i="5"/>
  <c r="V332" i="3"/>
  <c r="V336" i="3" s="1"/>
  <c r="K332" i="3"/>
  <c r="D142" i="5"/>
  <c r="C6" i="5"/>
  <c r="D141" i="5"/>
  <c r="C5" i="5"/>
  <c r="D13" i="5" s="1"/>
  <c r="A29" i="7"/>
  <c r="C170" i="5"/>
  <c r="A170" i="5"/>
  <c r="D169" i="5"/>
  <c r="B177" i="5"/>
  <c r="B176" i="5"/>
  <c r="B175" i="5"/>
  <c r="B174" i="5"/>
  <c r="A174" i="5"/>
  <c r="D131" i="2"/>
  <c r="A134" i="2"/>
  <c r="C132" i="2"/>
  <c r="A124" i="2"/>
  <c r="A132" i="2"/>
  <c r="B138" i="2"/>
  <c r="A138" i="2"/>
  <c r="D137" i="2"/>
  <c r="B137" i="2"/>
  <c r="A137" i="2"/>
  <c r="D136" i="2"/>
  <c r="B136" i="2"/>
  <c r="A136" i="2"/>
  <c r="D15" i="1"/>
  <c r="A172" i="5"/>
  <c r="A5" i="7"/>
  <c r="F44" i="10"/>
  <c r="A26" i="7"/>
  <c r="A3" i="6"/>
  <c r="A1102" i="6"/>
  <c r="A1256" i="6"/>
  <c r="A1275" i="6"/>
  <c r="A1385" i="6"/>
  <c r="A1395" i="6"/>
  <c r="A1405" i="6"/>
  <c r="A1415" i="6"/>
  <c r="A1434" i="6"/>
  <c r="A1491" i="6"/>
  <c r="D19" i="5"/>
  <c r="A20" i="5"/>
  <c r="C20" i="5"/>
  <c r="A24" i="5"/>
  <c r="B24" i="5"/>
  <c r="B25" i="5"/>
  <c r="B26" i="5"/>
  <c r="B27" i="5"/>
  <c r="B28" i="5"/>
  <c r="D31" i="5"/>
  <c r="A32" i="5"/>
  <c r="C32" i="5"/>
  <c r="A34" i="5"/>
  <c r="A36" i="5"/>
  <c r="B36" i="5"/>
  <c r="B37" i="5"/>
  <c r="B38" i="5"/>
  <c r="B39" i="5"/>
  <c r="B40" i="5"/>
  <c r="D43" i="5"/>
  <c r="A44" i="5"/>
  <c r="C44" i="5"/>
  <c r="A46" i="5"/>
  <c r="A48" i="5"/>
  <c r="B48" i="5"/>
  <c r="A49" i="5"/>
  <c r="B49" i="5"/>
  <c r="A50" i="5"/>
  <c r="B50" i="5"/>
  <c r="A51" i="5"/>
  <c r="B51" i="5"/>
  <c r="A52" i="5"/>
  <c r="B52" i="5"/>
  <c r="D55" i="5"/>
  <c r="A56" i="5"/>
  <c r="C56" i="5"/>
  <c r="A60" i="5"/>
  <c r="B60" i="5"/>
  <c r="B61" i="5"/>
  <c r="B62" i="5"/>
  <c r="A71" i="5"/>
  <c r="B71" i="5"/>
  <c r="B72" i="5"/>
  <c r="B73" i="5"/>
  <c r="A74" i="5"/>
  <c r="B74" i="5"/>
  <c r="D77" i="5"/>
  <c r="A78" i="5"/>
  <c r="C78" i="5"/>
  <c r="A82" i="5"/>
  <c r="B82" i="5"/>
  <c r="B83" i="5"/>
  <c r="B84" i="5"/>
  <c r="A85" i="5"/>
  <c r="B85" i="5"/>
  <c r="A86" i="5"/>
  <c r="B86" i="5"/>
  <c r="D88" i="5"/>
  <c r="A89" i="5"/>
  <c r="C89" i="5"/>
  <c r="A93" i="5"/>
  <c r="B93" i="5"/>
  <c r="B94" i="5"/>
  <c r="B95" i="5"/>
  <c r="A96" i="5"/>
  <c r="B96" i="5"/>
  <c r="D100" i="5"/>
  <c r="A101" i="5"/>
  <c r="C101" i="5"/>
  <c r="A105" i="5"/>
  <c r="B105" i="5"/>
  <c r="B106" i="5"/>
  <c r="B107" i="5"/>
  <c r="A108" i="5"/>
  <c r="B108" i="5"/>
  <c r="A109" i="5"/>
  <c r="B109" i="5"/>
  <c r="D112" i="5"/>
  <c r="A113" i="5"/>
  <c r="C113" i="5"/>
  <c r="A117" i="5"/>
  <c r="B117" i="5"/>
  <c r="B118" i="5"/>
  <c r="B119" i="5"/>
  <c r="A120" i="5"/>
  <c r="B120" i="5"/>
  <c r="A121" i="5"/>
  <c r="B121" i="5"/>
  <c r="D124" i="5"/>
  <c r="A125" i="5"/>
  <c r="C125" i="5"/>
  <c r="A129" i="5"/>
  <c r="B129" i="5"/>
  <c r="B130" i="5"/>
  <c r="B131" i="5"/>
  <c r="A132" i="5"/>
  <c r="B132" i="5"/>
  <c r="A133" i="5"/>
  <c r="B133" i="5"/>
  <c r="D136" i="5"/>
  <c r="A137" i="5"/>
  <c r="C137" i="5"/>
  <c r="A139" i="5"/>
  <c r="A141" i="5"/>
  <c r="B141" i="5"/>
  <c r="B142" i="5"/>
  <c r="B143" i="5"/>
  <c r="B144" i="5"/>
  <c r="C147" i="5"/>
  <c r="A149" i="5"/>
  <c r="A151" i="5"/>
  <c r="B151" i="5"/>
  <c r="B152" i="5"/>
  <c r="B153" i="5"/>
  <c r="A154" i="5"/>
  <c r="B154" i="5"/>
  <c r="A155" i="5"/>
  <c r="B155" i="5"/>
  <c r="D158" i="5"/>
  <c r="A159" i="5"/>
  <c r="C159" i="5"/>
  <c r="A163" i="5"/>
  <c r="B163" i="5"/>
  <c r="B164" i="5"/>
  <c r="B165" i="5"/>
  <c r="B166" i="5"/>
  <c r="A4" i="4"/>
  <c r="A371" i="4"/>
  <c r="A5" i="3"/>
  <c r="K6" i="3"/>
  <c r="V6" i="3"/>
  <c r="V8" i="3"/>
  <c r="V14" i="3"/>
  <c r="V16" i="3"/>
  <c r="V18" i="3"/>
  <c r="V20" i="3"/>
  <c r="V22" i="3"/>
  <c r="V24" i="3"/>
  <c r="V26" i="3"/>
  <c r="V28" i="3"/>
  <c r="V30" i="3"/>
  <c r="V34" i="3"/>
  <c r="V36" i="3"/>
  <c r="V40" i="3"/>
  <c r="V42" i="3"/>
  <c r="V44" i="3"/>
  <c r="V46" i="3"/>
  <c r="V48" i="3"/>
  <c r="V50" i="3"/>
  <c r="V52" i="3"/>
  <c r="V54" i="3"/>
  <c r="V56" i="3"/>
  <c r="V58" i="3"/>
  <c r="V60" i="3"/>
  <c r="V62" i="3"/>
  <c r="V64" i="3"/>
  <c r="V66" i="3"/>
  <c r="V68" i="3"/>
  <c r="V70" i="3"/>
  <c r="V72" i="3"/>
  <c r="V74" i="3"/>
  <c r="V76" i="3"/>
  <c r="V78" i="3"/>
  <c r="V80" i="3"/>
  <c r="V82" i="3"/>
  <c r="V84" i="3"/>
  <c r="V86" i="3"/>
  <c r="V88" i="3"/>
  <c r="V90" i="3"/>
  <c r="V92" i="3"/>
  <c r="V96" i="3"/>
  <c r="V98" i="3"/>
  <c r="V100" i="3"/>
  <c r="V102" i="3"/>
  <c r="V104" i="3"/>
  <c r="V106" i="3"/>
  <c r="V108" i="3"/>
  <c r="V110" i="3"/>
  <c r="V112" i="3"/>
  <c r="V114" i="3"/>
  <c r="V116" i="3"/>
  <c r="V118" i="3"/>
  <c r="V120" i="3"/>
  <c r="V122" i="3"/>
  <c r="V124" i="3"/>
  <c r="V126" i="3"/>
  <c r="V128" i="3"/>
  <c r="V130" i="3"/>
  <c r="V132" i="3"/>
  <c r="V136" i="3"/>
  <c r="V138" i="3"/>
  <c r="V140" i="3"/>
  <c r="V146" i="3"/>
  <c r="V148" i="3"/>
  <c r="V154" i="3"/>
  <c r="V156" i="3"/>
  <c r="V158" i="3"/>
  <c r="V160" i="3"/>
  <c r="V162" i="3"/>
  <c r="V166" i="3"/>
  <c r="V176" i="3"/>
  <c r="V178" i="3"/>
  <c r="V180" i="3"/>
  <c r="V182" i="3"/>
  <c r="V190" i="3"/>
  <c r="V196" i="3"/>
  <c r="V198" i="3"/>
  <c r="V200" i="3"/>
  <c r="V202" i="3"/>
  <c r="V204" i="3"/>
  <c r="V208" i="3"/>
  <c r="V210" i="3"/>
  <c r="V212" i="3"/>
  <c r="V214" i="3"/>
  <c r="V216" i="3"/>
  <c r="V218" i="3"/>
  <c r="V220" i="3"/>
  <c r="V222" i="3"/>
  <c r="V232" i="3"/>
  <c r="V248" i="3"/>
  <c r="A251" i="3"/>
  <c r="K252" i="3"/>
  <c r="V252" i="3"/>
  <c r="V256" i="3"/>
  <c r="V258" i="3"/>
  <c r="V260" i="3"/>
  <c r="V262" i="3"/>
  <c r="V264" i="3"/>
  <c r="V268" i="3"/>
  <c r="V270" i="3"/>
  <c r="V274" i="3"/>
  <c r="V276" i="3"/>
  <c r="V280" i="3"/>
  <c r="A287" i="3"/>
  <c r="K288" i="3"/>
  <c r="V288" i="3"/>
  <c r="K290" i="3"/>
  <c r="V290" i="3"/>
  <c r="K306" i="3"/>
  <c r="K308" i="3"/>
  <c r="K312" i="3"/>
  <c r="V312" i="3"/>
  <c r="V314" i="3" s="1"/>
  <c r="A315" i="3"/>
  <c r="K316" i="3"/>
  <c r="A319" i="3"/>
  <c r="K320" i="3"/>
  <c r="K322" i="3"/>
  <c r="A325" i="3"/>
  <c r="K326" i="3"/>
  <c r="V326" i="3"/>
  <c r="K328" i="3"/>
  <c r="V328" i="3"/>
  <c r="A331" i="3"/>
  <c r="K338" i="3"/>
  <c r="V338" i="3"/>
  <c r="V340" i="3" s="1"/>
  <c r="K342" i="3"/>
  <c r="V342" i="3"/>
  <c r="V344" i="3" s="1"/>
  <c r="A345" i="3"/>
  <c r="V346" i="3"/>
  <c r="V347" i="3" s="1"/>
  <c r="D21" i="2"/>
  <c r="A22" i="2"/>
  <c r="C22" i="2"/>
  <c r="A26" i="2"/>
  <c r="B26" i="2"/>
  <c r="A27" i="2"/>
  <c r="B27" i="2"/>
  <c r="A28" i="2"/>
  <c r="B28" i="2"/>
  <c r="D30" i="2"/>
  <c r="A31" i="2"/>
  <c r="C31" i="2"/>
  <c r="A33" i="2"/>
  <c r="A35" i="2"/>
  <c r="B35" i="2"/>
  <c r="A36" i="2"/>
  <c r="B36" i="2"/>
  <c r="A37" i="2"/>
  <c r="B37" i="2"/>
  <c r="D39" i="2"/>
  <c r="A40" i="2"/>
  <c r="C40" i="2"/>
  <c r="A42" i="2"/>
  <c r="A44" i="2"/>
  <c r="B44" i="2"/>
  <c r="A45" i="2"/>
  <c r="B45" i="2"/>
  <c r="A46" i="2"/>
  <c r="B46" i="2"/>
  <c r="D48" i="2"/>
  <c r="A49" i="2"/>
  <c r="C49" i="2"/>
  <c r="A51" i="2"/>
  <c r="A53" i="2"/>
  <c r="B53" i="2"/>
  <c r="A54" i="2"/>
  <c r="B54" i="2"/>
  <c r="A55" i="2"/>
  <c r="B55" i="2"/>
  <c r="A62" i="2"/>
  <c r="B62" i="2"/>
  <c r="A63" i="2"/>
  <c r="B63" i="2"/>
  <c r="A64" i="2"/>
  <c r="B64" i="2"/>
  <c r="D66" i="2"/>
  <c r="A67" i="2"/>
  <c r="C67" i="2"/>
  <c r="A71" i="2"/>
  <c r="B71" i="2"/>
  <c r="A72" i="2"/>
  <c r="B72" i="2"/>
  <c r="A73" i="2"/>
  <c r="B73" i="2"/>
  <c r="D75" i="2"/>
  <c r="A76" i="2"/>
  <c r="C76" i="2"/>
  <c r="A78" i="2"/>
  <c r="A80" i="2"/>
  <c r="B80" i="2"/>
  <c r="A81" i="2"/>
  <c r="B81" i="2"/>
  <c r="D81" i="2"/>
  <c r="A82" i="2"/>
  <c r="B82" i="2"/>
  <c r="D83" i="2"/>
  <c r="A84" i="2"/>
  <c r="C84" i="2"/>
  <c r="A88" i="2"/>
  <c r="B88" i="2"/>
  <c r="A89" i="2"/>
  <c r="B89" i="2"/>
  <c r="D89" i="2"/>
  <c r="A90" i="2"/>
  <c r="B90" i="2"/>
  <c r="D91" i="2"/>
  <c r="A92" i="2"/>
  <c r="C92" i="2"/>
  <c r="A94" i="2"/>
  <c r="A96" i="2"/>
  <c r="B96" i="2"/>
  <c r="A97" i="2"/>
  <c r="B97" i="2"/>
  <c r="D97" i="2"/>
  <c r="A98" i="2"/>
  <c r="B98" i="2"/>
  <c r="D99" i="2"/>
  <c r="A100" i="2"/>
  <c r="C100" i="2"/>
  <c r="A102" i="2"/>
  <c r="A104" i="2"/>
  <c r="B104" i="2"/>
  <c r="A105" i="2"/>
  <c r="B105" i="2"/>
  <c r="D105" i="2"/>
  <c r="A106" i="2"/>
  <c r="B106" i="2"/>
  <c r="C108" i="2"/>
  <c r="A112" i="2"/>
  <c r="B112" i="2"/>
  <c r="A113" i="2"/>
  <c r="B113" i="2"/>
  <c r="A114" i="2"/>
  <c r="B114" i="2"/>
  <c r="C116" i="2"/>
  <c r="A118" i="2"/>
  <c r="A120" i="2"/>
  <c r="B120" i="2"/>
  <c r="A121" i="2"/>
  <c r="B121" i="2"/>
  <c r="D121" i="2"/>
  <c r="A122" i="2"/>
  <c r="B122" i="2"/>
  <c r="D123" i="2"/>
  <c r="C124" i="2"/>
  <c r="A126" i="2"/>
  <c r="A128" i="2"/>
  <c r="B128" i="2"/>
  <c r="A129" i="2"/>
  <c r="B129" i="2"/>
  <c r="A130" i="2"/>
  <c r="B130" i="2"/>
  <c r="D7" i="1"/>
  <c r="A69" i="2" s="1"/>
  <c r="D8" i="1"/>
  <c r="A91" i="5"/>
  <c r="D9" i="1"/>
  <c r="A86" i="2" s="1"/>
  <c r="D10" i="1"/>
  <c r="A115" i="5"/>
  <c r="D11" i="1"/>
  <c r="A127" i="5" s="1"/>
  <c r="D12" i="1"/>
  <c r="D14" i="1"/>
  <c r="A161" i="5" s="1"/>
  <c r="V286" i="3" l="1"/>
  <c r="V250" i="3"/>
  <c r="V330" i="3"/>
  <c r="V292" i="3"/>
  <c r="V324" i="3"/>
  <c r="C7" i="2"/>
  <c r="C6" i="2"/>
  <c r="A80" i="5"/>
  <c r="A103" i="5"/>
  <c r="V349" i="3" l="1"/>
</calcChain>
</file>

<file path=xl/comments1.xml><?xml version="1.0" encoding="utf-8"?>
<comments xmlns="http://schemas.openxmlformats.org/spreadsheetml/2006/main">
  <authors>
    <author/>
  </authors>
  <commentList>
    <comment ref="I3" authorId="0">
      <text>
        <r>
          <rPr>
            <sz val="9"/>
            <color indexed="8"/>
            <rFont val="Arial"/>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6"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8"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0"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2"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4"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6"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8"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0"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2"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4"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6"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8"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30"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32"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34"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36"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38"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40"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42"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44"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46"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48"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50"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52"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54"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56"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58"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60"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62"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64"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66"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68"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70"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72"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74"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76"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78"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80"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82"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84"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86"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88"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90"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92"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94"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96"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98"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00"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02"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04"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06"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08"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10"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12"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14"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16"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18"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20"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22"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24"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26"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28"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30"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32"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34"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36"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38"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40"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42"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44"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46"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48"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50"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54"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56"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58"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60"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62"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64"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66"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F252" authorId="0">
      <text>
        <r>
          <rPr>
            <sz val="10"/>
            <color indexed="8"/>
            <rFont val="Arial"/>
          </rPr>
          <t xml:space="preserve">
</t>
        </r>
        <r>
          <rPr>
            <b/>
            <sz val="9"/>
            <color indexed="8"/>
            <rFont val="Tahoma"/>
            <family val="2"/>
            <charset val="238"/>
          </rPr>
          <t>Prosimy zaznaczyć obok
 w przypadku podania innego rodzaju wartości (np. odtworzeniowa nowa lub rzeczywista)</t>
        </r>
      </text>
    </comment>
    <comment ref="I252"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S252" authorId="0">
      <text>
        <r>
          <rPr>
            <sz val="9"/>
            <color indexed="8"/>
            <rFont val="Tahoma"/>
            <family val="2"/>
            <charset val="238"/>
          </rPr>
          <t>PŁYTY WARSTWOWE: 
lekkie elementy budowlane wykonane z dwóch zewnętrznych okładzin z blachy falistej, przedzielonych rdzeniem z lekkiego materiału o dobrej izolacyjności termicznej - materiały łatwopalne</t>
        </r>
      </text>
    </comment>
    <comment ref="T253" authorId="0">
      <text>
        <r>
          <rPr>
            <b/>
            <sz val="9"/>
            <color indexed="8"/>
            <rFont val="Tahoma"/>
            <family val="2"/>
            <charset val="238"/>
          </rPr>
          <t xml:space="preserve">Dotyczy wypełnienia płyt warstwowych
</t>
        </r>
        <r>
          <rPr>
            <sz val="9"/>
            <color indexed="8"/>
            <rFont val="Tahoma"/>
            <family val="2"/>
            <charset val="238"/>
          </rPr>
          <t>(nie zaznaczać w przypadku gdy jest to np. materiał ocieplenia ścian)</t>
        </r>
      </text>
    </comment>
    <comment ref="I254"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56"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58"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60"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62"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64"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66"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68"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70"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72"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74"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76"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78"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80"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84"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F288" authorId="0">
      <text>
        <r>
          <rPr>
            <sz val="10"/>
            <color indexed="8"/>
            <rFont val="Arial"/>
          </rPr>
          <t xml:space="preserve">
</t>
        </r>
        <r>
          <rPr>
            <b/>
            <sz val="9"/>
            <color indexed="8"/>
            <rFont val="Tahoma"/>
            <family val="2"/>
            <charset val="238"/>
          </rPr>
          <t>Prosimy zaznaczyć obok
 w przypadku podania innego rodzaju wartości (np. odtworzeniowa nowa lub rzeczywista)</t>
        </r>
      </text>
    </comment>
    <comment ref="I288"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S288" authorId="0">
      <text>
        <r>
          <rPr>
            <sz val="9"/>
            <color indexed="8"/>
            <rFont val="Tahoma"/>
            <family val="2"/>
            <charset val="238"/>
          </rPr>
          <t>PŁYTY WARSTWOWE: 
lekkie elementy budowlane wykonane z dwóch zewnętrznych okładzin z blachy falistej, przedzielonych rdzeniem z lekkiego materiału o dobrej izolacyjności termicznej - materiały łatwopalne</t>
        </r>
      </text>
    </comment>
    <comment ref="T289" authorId="0">
      <text>
        <r>
          <rPr>
            <b/>
            <sz val="9"/>
            <color indexed="8"/>
            <rFont val="Tahoma"/>
            <family val="2"/>
            <charset val="238"/>
          </rPr>
          <t xml:space="preserve">Dotyczy wypełnienia płyt warstwowych
</t>
        </r>
        <r>
          <rPr>
            <sz val="9"/>
            <color indexed="8"/>
            <rFont val="Tahoma"/>
            <family val="2"/>
            <charset val="238"/>
          </rPr>
          <t>(nie zaznaczać w przypadku gdy jest to np. materiał ocieplenia ścian)</t>
        </r>
      </text>
    </comment>
    <comment ref="I290"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F294" authorId="0">
      <text>
        <r>
          <rPr>
            <sz val="10"/>
            <color indexed="8"/>
            <rFont val="Arial"/>
          </rPr>
          <t xml:space="preserve">
</t>
        </r>
        <r>
          <rPr>
            <b/>
            <sz val="9"/>
            <color indexed="8"/>
            <rFont val="Tahoma"/>
            <family val="2"/>
            <charset val="238"/>
          </rPr>
          <t>Prosimy zaznaczyć obok
 w przypadku podania innego rodzaju wartości (np. odtworzeniowa nowa lub rzeczywista)</t>
        </r>
      </text>
    </comment>
    <comment ref="I294"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S294" authorId="0">
      <text>
        <r>
          <rPr>
            <sz val="9"/>
            <color indexed="8"/>
            <rFont val="Tahoma"/>
            <family val="2"/>
            <charset val="238"/>
          </rPr>
          <t>PŁYTY WARSTWOWE: 
lekkie elementy budowlane wykonane z dwóch zewnętrznych okładzin z blachy falistej, przedzielonych rdzeniem z lekkiego materiału o dobrej izolacyjności termicznej - materiały łatwopalne</t>
        </r>
      </text>
    </comment>
    <comment ref="V294" authorId="0">
      <text>
        <r>
          <rPr>
            <sz val="10"/>
            <color indexed="8"/>
            <rFont val="Arial"/>
          </rPr>
          <t xml:space="preserve">
</t>
        </r>
        <r>
          <rPr>
            <b/>
            <sz val="9"/>
            <color indexed="8"/>
            <rFont val="Tahoma"/>
            <family val="2"/>
            <charset val="238"/>
          </rPr>
          <t>Prosimy zaznaczyć obok
 w przypadku podania innego rodzaju wartości (np. odtworzeniowa nowa lub rzeczywista)</t>
        </r>
      </text>
    </comment>
    <comment ref="T295" authorId="0">
      <text>
        <r>
          <rPr>
            <b/>
            <sz val="9"/>
            <color indexed="8"/>
            <rFont val="Tahoma"/>
            <family val="2"/>
            <charset val="238"/>
          </rPr>
          <t xml:space="preserve">Dotyczy wypełnienia płyt warstwowych
</t>
        </r>
        <r>
          <rPr>
            <sz val="9"/>
            <color indexed="8"/>
            <rFont val="Tahoma"/>
            <family val="2"/>
            <charset val="238"/>
          </rPr>
          <t>(nie zaznaczać w przypadku gdy jest to np. materiał ocieplenia ścian)</t>
        </r>
      </text>
    </comment>
    <comment ref="I296"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F298" authorId="0">
      <text>
        <r>
          <rPr>
            <sz val="10"/>
            <color indexed="8"/>
            <rFont val="Arial"/>
          </rPr>
          <t xml:space="preserve">
</t>
        </r>
        <r>
          <rPr>
            <b/>
            <sz val="9"/>
            <color indexed="8"/>
            <rFont val="Tahoma"/>
            <family val="2"/>
            <charset val="238"/>
          </rPr>
          <t>Prosimy zaznaczyć obok
 w przypadku podania innego rodzaju wartości (np. odtworzeniowa nowa lub rzeczywista)</t>
        </r>
      </text>
    </comment>
    <comment ref="I298"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S298" authorId="0">
      <text>
        <r>
          <rPr>
            <sz val="9"/>
            <color indexed="8"/>
            <rFont val="Tahoma"/>
            <family val="2"/>
            <charset val="238"/>
          </rPr>
          <t>PŁYTY WARSTWOWE: 
lekkie elementy budowlane wykonane z dwóch zewnętrznych okładzin z blachy falistej, przedzielonych rdzeniem z lekkiego materiału o dobrej izolacyjności termicznej - materiały łatwopalne</t>
        </r>
      </text>
    </comment>
    <comment ref="T299" authorId="0">
      <text>
        <r>
          <rPr>
            <b/>
            <sz val="9"/>
            <color indexed="8"/>
            <rFont val="Tahoma"/>
            <family val="2"/>
            <charset val="238"/>
          </rPr>
          <t xml:space="preserve">Dotyczy wypełnienia płyt warstwowych
</t>
        </r>
        <r>
          <rPr>
            <sz val="9"/>
            <color indexed="8"/>
            <rFont val="Tahoma"/>
            <family val="2"/>
            <charset val="238"/>
          </rPr>
          <t>(nie zaznaczać w przypadku gdy jest to np. materiał ocieplenia ścian)</t>
        </r>
      </text>
    </comment>
    <comment ref="I300"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F302" authorId="0">
      <text>
        <r>
          <rPr>
            <sz val="10"/>
            <color indexed="8"/>
            <rFont val="Arial"/>
          </rPr>
          <t xml:space="preserve">
</t>
        </r>
        <r>
          <rPr>
            <b/>
            <sz val="9"/>
            <color indexed="8"/>
            <rFont val="Tahoma"/>
            <family val="2"/>
            <charset val="238"/>
          </rPr>
          <t>Prosimy zaznaczyć obok
 w przypadku podania innego rodzaju wartości (np. odtworzeniowa nowa lub rzeczywista)</t>
        </r>
      </text>
    </comment>
    <comment ref="I302"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S302" authorId="0">
      <text>
        <r>
          <rPr>
            <sz val="9"/>
            <color indexed="8"/>
            <rFont val="Tahoma"/>
            <family val="2"/>
            <charset val="238"/>
          </rPr>
          <t>PŁYTY WARSTWOWE: 
lekkie elementy budowlane wykonane z dwóch zewnętrznych okładzin z blachy falistej, przedzielonych rdzeniem z lekkiego materiału o dobrej izolacyjności termicznej - materiały łatwopalne</t>
        </r>
      </text>
    </comment>
    <comment ref="T303" authorId="0">
      <text>
        <r>
          <rPr>
            <b/>
            <sz val="9"/>
            <color indexed="8"/>
            <rFont val="Tahoma"/>
            <family val="2"/>
            <charset val="238"/>
          </rPr>
          <t xml:space="preserve">Dotyczy wypełnienia płyt warstwowych
</t>
        </r>
        <r>
          <rPr>
            <sz val="9"/>
            <color indexed="8"/>
            <rFont val="Tahoma"/>
            <family val="2"/>
            <charset val="238"/>
          </rPr>
          <t>(nie zaznaczać w przypadku gdy jest to np. materiał ocieplenia ścian)</t>
        </r>
      </text>
    </comment>
    <comment ref="I304"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F306" authorId="0">
      <text>
        <r>
          <rPr>
            <sz val="10"/>
            <color indexed="8"/>
            <rFont val="Arial"/>
          </rPr>
          <t xml:space="preserve">
</t>
        </r>
        <r>
          <rPr>
            <b/>
            <sz val="9"/>
            <color indexed="8"/>
            <rFont val="Tahoma"/>
            <family val="2"/>
            <charset val="238"/>
          </rPr>
          <t>Prosimy zaznaczyć obok
 w przypadku podania innego rodzaju wartości (np. odtworzeniowa nowa lub rzeczywista)</t>
        </r>
      </text>
    </comment>
    <comment ref="I306"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S306" authorId="0">
      <text>
        <r>
          <rPr>
            <sz val="9"/>
            <color indexed="8"/>
            <rFont val="Tahoma"/>
            <family val="2"/>
            <charset val="238"/>
          </rPr>
          <t>PŁYTY WARSTWOWE: 
lekkie elementy budowlane wykonane z dwóch zewnętrznych okładzin z blachy falistej, przedzielonych rdzeniem z lekkiego materiału o dobrej izolacyjności termicznej - materiały łatwopalne</t>
        </r>
      </text>
    </comment>
    <comment ref="T307" authorId="0">
      <text>
        <r>
          <rPr>
            <b/>
            <sz val="9"/>
            <color indexed="8"/>
            <rFont val="Tahoma"/>
            <family val="2"/>
            <charset val="238"/>
          </rPr>
          <t xml:space="preserve">Dotyczy wypełnienia płyt warstwowych
</t>
        </r>
        <r>
          <rPr>
            <sz val="9"/>
            <color indexed="8"/>
            <rFont val="Tahoma"/>
            <family val="2"/>
            <charset val="238"/>
          </rPr>
          <t>(nie zaznaczać w przypadku gdy jest to np. materiał ocieplenia ścian)</t>
        </r>
      </text>
    </comment>
    <comment ref="I308"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F312" authorId="0">
      <text>
        <r>
          <rPr>
            <sz val="10"/>
            <color indexed="8"/>
            <rFont val="Arial"/>
          </rPr>
          <t xml:space="preserve">
</t>
        </r>
        <r>
          <rPr>
            <b/>
            <sz val="9"/>
            <color indexed="8"/>
            <rFont val="Tahoma"/>
            <family val="2"/>
            <charset val="238"/>
          </rPr>
          <t>Prosimy zaznaczyć obok
 w przypadku podania innego rodzaju wartości (np. odtworzeniowa nowa lub rzeczywista)</t>
        </r>
      </text>
    </comment>
    <comment ref="I312"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S312" authorId="0">
      <text>
        <r>
          <rPr>
            <sz val="9"/>
            <color indexed="8"/>
            <rFont val="Tahoma"/>
            <family val="2"/>
            <charset val="238"/>
          </rPr>
          <t>PŁYTY WARSTWOWE: 
lekkie elementy budowlane wykonane z dwóch zewnętrznych okładzin z blachy falistej, przedzielonych rdzeniem z lekkiego materiału o dobrej izolacyjności termicznej - materiały łatwopalne</t>
        </r>
      </text>
    </comment>
    <comment ref="T313" authorId="0">
      <text>
        <r>
          <rPr>
            <b/>
            <sz val="9"/>
            <color indexed="8"/>
            <rFont val="Tahoma"/>
            <family val="2"/>
            <charset val="238"/>
          </rPr>
          <t xml:space="preserve">Dotyczy wypełnienia płyt warstwowych
</t>
        </r>
        <r>
          <rPr>
            <sz val="9"/>
            <color indexed="8"/>
            <rFont val="Tahoma"/>
            <family val="2"/>
            <charset val="238"/>
          </rPr>
          <t>(nie zaznaczać w przypadku gdy jest to np. materiał ocieplenia ścian)</t>
        </r>
      </text>
    </comment>
    <comment ref="F316" authorId="0">
      <text>
        <r>
          <rPr>
            <sz val="10"/>
            <color indexed="8"/>
            <rFont val="Arial"/>
          </rPr>
          <t xml:space="preserve">
</t>
        </r>
        <r>
          <rPr>
            <b/>
            <sz val="9"/>
            <color indexed="8"/>
            <rFont val="Tahoma"/>
            <family val="2"/>
            <charset val="238"/>
          </rPr>
          <t>Prosimy zaznaczyć obok
 w przypadku podania innego rodzaju wartości (np. odtworzeniowa nowa lub rzeczywista)</t>
        </r>
      </text>
    </comment>
    <comment ref="I316"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S316" authorId="0">
      <text>
        <r>
          <rPr>
            <sz val="9"/>
            <color indexed="8"/>
            <rFont val="Tahoma"/>
            <family val="2"/>
            <charset val="238"/>
          </rPr>
          <t>PŁYTY WARSTWOWE: 
lekkie elementy budowlane wykonane z dwóch zewnętrznych okładzin z blachy falistej, przedzielonych rdzeniem z lekkiego materiału o dobrej izolacyjności termicznej - materiały łatwopalne</t>
        </r>
      </text>
    </comment>
    <comment ref="T317" authorId="0">
      <text>
        <r>
          <rPr>
            <b/>
            <sz val="9"/>
            <color indexed="8"/>
            <rFont val="Tahoma"/>
            <family val="2"/>
            <charset val="238"/>
          </rPr>
          <t xml:space="preserve">Dotyczy wypełnienia płyt warstwowych
</t>
        </r>
        <r>
          <rPr>
            <sz val="9"/>
            <color indexed="8"/>
            <rFont val="Tahoma"/>
            <family val="2"/>
            <charset val="238"/>
          </rPr>
          <t>(nie zaznaczać w przypadku gdy jest to np. materiał ocieplenia ścian)</t>
        </r>
      </text>
    </comment>
    <comment ref="F320" authorId="0">
      <text>
        <r>
          <rPr>
            <sz val="10"/>
            <color indexed="8"/>
            <rFont val="Arial"/>
          </rPr>
          <t xml:space="preserve">
</t>
        </r>
        <r>
          <rPr>
            <b/>
            <sz val="9"/>
            <color indexed="8"/>
            <rFont val="Tahoma"/>
            <family val="2"/>
            <charset val="238"/>
          </rPr>
          <t>Prosimy zaznaczyć obok
 w przypadku podania innego rodzaju wartości (np. odtworzeniowa nowa lub rzeczywista)</t>
        </r>
      </text>
    </comment>
    <comment ref="I320"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S320" authorId="0">
      <text>
        <r>
          <rPr>
            <sz val="9"/>
            <color indexed="8"/>
            <rFont val="Tahoma"/>
            <family val="2"/>
            <charset val="238"/>
          </rPr>
          <t>PŁYTY WARSTWOWE: 
lekkie elementy budowlane wykonane z dwóch zewnętrznych okładzin z blachy falistej, przedzielonych rdzeniem z lekkiego materiału o dobrej izolacyjności termicznej - materiały łatwopalne</t>
        </r>
      </text>
    </comment>
    <comment ref="V320" authorId="0">
      <text>
        <r>
          <rPr>
            <sz val="10"/>
            <color indexed="8"/>
            <rFont val="Arial"/>
          </rPr>
          <t xml:space="preserve">
</t>
        </r>
        <r>
          <rPr>
            <b/>
            <sz val="9"/>
            <color indexed="8"/>
            <rFont val="Tahoma"/>
            <family val="2"/>
            <charset val="238"/>
          </rPr>
          <t>Prosimy zaznaczyć obok
 w przypadku podania innego rodzaju wartości (np. odtworzeniowa nowa lub rzeczywista)</t>
        </r>
      </text>
    </comment>
    <comment ref="T321" authorId="0">
      <text>
        <r>
          <rPr>
            <b/>
            <sz val="9"/>
            <color indexed="8"/>
            <rFont val="Tahoma"/>
            <family val="2"/>
            <charset val="238"/>
          </rPr>
          <t xml:space="preserve">Dotyczy wypełnienia płyt warstwowych
</t>
        </r>
        <r>
          <rPr>
            <sz val="9"/>
            <color indexed="8"/>
            <rFont val="Tahoma"/>
            <family val="2"/>
            <charset val="238"/>
          </rPr>
          <t>(nie zaznaczać w przypadku gdy jest to np. materiał ocieplenia ścian)</t>
        </r>
      </text>
    </comment>
    <comment ref="I322"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F326" authorId="0">
      <text>
        <r>
          <rPr>
            <sz val="10"/>
            <color indexed="8"/>
            <rFont val="Arial"/>
          </rPr>
          <t xml:space="preserve">
</t>
        </r>
        <r>
          <rPr>
            <b/>
            <sz val="9"/>
            <color indexed="8"/>
            <rFont val="Tahoma"/>
            <family val="2"/>
            <charset val="238"/>
          </rPr>
          <t>Prosimy zaznaczyć obok
 w przypadku podania innego rodzaju wartości (np. odtworzeniowa nowa lub rzeczywista)</t>
        </r>
      </text>
    </comment>
    <comment ref="I326"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S326" authorId="0">
      <text>
        <r>
          <rPr>
            <sz val="9"/>
            <color indexed="8"/>
            <rFont val="Tahoma"/>
            <family val="2"/>
            <charset val="238"/>
          </rPr>
          <t>PŁYTY WARSTWOWE: 
lekkie elementy budowlane wykonane z dwóch zewnętrznych okładzin z blachy falistej, przedzielonych rdzeniem z lekkiego materiału o dobrej izolacyjności termicznej - materiały łatwopalne</t>
        </r>
      </text>
    </comment>
    <comment ref="T327" authorId="0">
      <text>
        <r>
          <rPr>
            <b/>
            <sz val="9"/>
            <color indexed="8"/>
            <rFont val="Tahoma"/>
            <family val="2"/>
            <charset val="238"/>
          </rPr>
          <t xml:space="preserve">Dotyczy wypełnienia płyt warstwowych
</t>
        </r>
        <r>
          <rPr>
            <sz val="9"/>
            <color indexed="8"/>
            <rFont val="Tahoma"/>
            <family val="2"/>
            <charset val="238"/>
          </rPr>
          <t>(nie zaznaczać w przypadku gdy jest to np. materiał ocieplenia ścian)</t>
        </r>
      </text>
    </comment>
    <comment ref="I328"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F332" authorId="0">
      <text>
        <r>
          <rPr>
            <sz val="10"/>
            <color indexed="8"/>
            <rFont val="Arial"/>
          </rPr>
          <t xml:space="preserve">
</t>
        </r>
        <r>
          <rPr>
            <b/>
            <sz val="9"/>
            <color indexed="8"/>
            <rFont val="Tahoma"/>
            <family val="2"/>
            <charset val="238"/>
          </rPr>
          <t>Prosimy zaznaczyć obok
 w przypadku podania innego rodzaju wartości (np. odtworzeniowa nowa lub rzeczywista)</t>
        </r>
      </text>
    </comment>
    <comment ref="I332"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S332" authorId="0">
      <text>
        <r>
          <rPr>
            <sz val="9"/>
            <color indexed="8"/>
            <rFont val="Tahoma"/>
            <family val="2"/>
            <charset val="238"/>
          </rPr>
          <t>PŁYTY WARSTWOWE: 
lekkie elementy budowlane wykonane z dwóch zewnętrznych okładzin z blachy falistej, przedzielonych rdzeniem z lekkiego materiału o dobrej izolacyjności termicznej - materiały łatwopalne</t>
        </r>
      </text>
    </comment>
    <comment ref="T333" authorId="0">
      <text>
        <r>
          <rPr>
            <b/>
            <sz val="9"/>
            <color indexed="8"/>
            <rFont val="Tahoma"/>
            <family val="2"/>
            <charset val="238"/>
          </rPr>
          <t xml:space="preserve">Dotyczy wypełnienia płyt warstwowych
</t>
        </r>
        <r>
          <rPr>
            <sz val="9"/>
            <color indexed="8"/>
            <rFont val="Tahoma"/>
            <family val="2"/>
            <charset val="238"/>
          </rPr>
          <t>(nie zaznaczać w przypadku gdy jest to np. materiał ocieplenia ścian)</t>
        </r>
      </text>
    </comment>
    <comment ref="F334" authorId="0">
      <text>
        <r>
          <rPr>
            <sz val="10"/>
            <color indexed="8"/>
            <rFont val="Arial"/>
          </rPr>
          <t xml:space="preserve">
</t>
        </r>
        <r>
          <rPr>
            <b/>
            <sz val="9"/>
            <color indexed="8"/>
            <rFont val="Tahoma"/>
            <family val="2"/>
            <charset val="238"/>
          </rPr>
          <t>Prosimy zaznaczyć obok
 w przypadku podania innego rodzaju wartości (np. odtworzeniowa nowa lub rzeczywista)</t>
        </r>
      </text>
    </comment>
    <comment ref="I334"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S334" authorId="0">
      <text>
        <r>
          <rPr>
            <sz val="9"/>
            <color indexed="8"/>
            <rFont val="Tahoma"/>
            <family val="2"/>
            <charset val="238"/>
          </rPr>
          <t>PŁYTY WARSTWOWE: 
lekkie elementy budowlane wykonane z dwóch zewnętrznych okładzin z blachy falistej, przedzielonych rdzeniem z lekkiego materiału o dobrej izolacyjności termicznej - materiały łatwopalne</t>
        </r>
      </text>
    </comment>
    <comment ref="T335" authorId="0">
      <text>
        <r>
          <rPr>
            <b/>
            <sz val="9"/>
            <color indexed="8"/>
            <rFont val="Tahoma"/>
            <family val="2"/>
            <charset val="238"/>
          </rPr>
          <t xml:space="preserve">Dotyczy wypełnienia płyt warstwowych
</t>
        </r>
        <r>
          <rPr>
            <sz val="9"/>
            <color indexed="8"/>
            <rFont val="Tahoma"/>
            <family val="2"/>
            <charset val="238"/>
          </rPr>
          <t>(nie zaznaczać w przypadku gdy jest to np. materiał ocieplenia ścian)</t>
        </r>
      </text>
    </comment>
    <comment ref="F338" authorId="0">
      <text>
        <r>
          <rPr>
            <sz val="10"/>
            <color indexed="8"/>
            <rFont val="Arial"/>
          </rPr>
          <t xml:space="preserve">
</t>
        </r>
        <r>
          <rPr>
            <b/>
            <sz val="9"/>
            <color indexed="8"/>
            <rFont val="Tahoma"/>
            <family val="2"/>
            <charset val="238"/>
          </rPr>
          <t>Prosimy zaznaczyć obok
 w przypadku podania innego rodzaju wartości (np. odtworzeniowa nowa lub rzeczywista)</t>
        </r>
      </text>
    </comment>
    <comment ref="I338"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S338" authorId="0">
      <text>
        <r>
          <rPr>
            <sz val="9"/>
            <color indexed="8"/>
            <rFont val="Tahoma"/>
            <family val="2"/>
            <charset val="238"/>
          </rPr>
          <t>PŁYTY WARSTWOWE: 
lekkie elementy budowlane wykonane z dwóch zewnętrznych okładzin z blachy falistej, przedzielonych rdzeniem z lekkiego materiału o dobrej izolacyjności termicznej - materiały łatwopalne</t>
        </r>
      </text>
    </comment>
    <comment ref="T339" authorId="0">
      <text>
        <r>
          <rPr>
            <b/>
            <sz val="9"/>
            <color indexed="8"/>
            <rFont val="Tahoma"/>
            <family val="2"/>
            <charset val="238"/>
          </rPr>
          <t xml:space="preserve">Dotyczy wypełnienia płyt warstwowych
</t>
        </r>
        <r>
          <rPr>
            <sz val="9"/>
            <color indexed="8"/>
            <rFont val="Tahoma"/>
            <family val="2"/>
            <charset val="238"/>
          </rPr>
          <t>(nie zaznaczać w przypadku gdy jest to np. materiał ocieplenia ścian)</t>
        </r>
      </text>
    </comment>
    <comment ref="F342" authorId="0">
      <text>
        <r>
          <rPr>
            <sz val="10"/>
            <color indexed="8"/>
            <rFont val="Arial"/>
          </rPr>
          <t xml:space="preserve">
</t>
        </r>
        <r>
          <rPr>
            <b/>
            <sz val="9"/>
            <color indexed="8"/>
            <rFont val="Tahoma"/>
            <family val="2"/>
            <charset val="238"/>
          </rPr>
          <t>Prosimy zaznaczyć obok
 w przypadku podania innego rodzaju wartości (np. odtworzeniowa nowa lub rzeczywista)</t>
        </r>
      </text>
    </comment>
    <comment ref="I342" authorId="0">
      <text>
        <r>
          <rPr>
            <b/>
            <sz val="9"/>
            <color indexed="8"/>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S342" authorId="0">
      <text>
        <r>
          <rPr>
            <sz val="9"/>
            <color indexed="8"/>
            <rFont val="Tahoma"/>
            <family val="2"/>
            <charset val="238"/>
          </rPr>
          <t>PŁYTY WARSTWOWE: 
lekkie elementy budowlane wykonane z dwóch zewnętrznych okładzin z blachy falistej, przedzielonych rdzeniem z lekkiego materiału o dobrej izolacyjności termicznej - materiały łatwopalne</t>
        </r>
      </text>
    </comment>
    <comment ref="T343" authorId="0">
      <text>
        <r>
          <rPr>
            <b/>
            <sz val="9"/>
            <color indexed="8"/>
            <rFont val="Tahoma"/>
            <family val="2"/>
            <charset val="238"/>
          </rPr>
          <t xml:space="preserve">Dotyczy wypełnienia płyt warstwowych
</t>
        </r>
        <r>
          <rPr>
            <sz val="9"/>
            <color indexed="8"/>
            <rFont val="Tahoma"/>
            <family val="2"/>
            <charset val="238"/>
          </rPr>
          <t>(nie zaznaczać w przypadku gdy jest to np. materiał ocieplenia ścian)</t>
        </r>
      </text>
    </comment>
    <comment ref="S346" authorId="0">
      <text>
        <r>
          <rPr>
            <sz val="9"/>
            <color indexed="8"/>
            <rFont val="Tahoma"/>
            <family val="2"/>
            <charset val="238"/>
          </rPr>
          <t>PŁYTY WARSTWOWE: 
lekkie elementy budowlane wykonane z dwóch zewnętrznych okładzin z blachy falistej, przedzielonych rdzeniem z lekkiego materiału o dobrej izolacyjności termicznej - materiały łatwopalne</t>
        </r>
      </text>
    </comment>
  </commentList>
</comments>
</file>

<file path=xl/comments2.xml><?xml version="1.0" encoding="utf-8"?>
<comments xmlns="http://schemas.openxmlformats.org/spreadsheetml/2006/main">
  <authors>
    <author/>
    <author>A satisfied Microsoft Office User</author>
  </authors>
  <commentList>
    <comment ref="A1" authorId="0">
      <text>
        <r>
          <rPr>
            <b/>
            <sz val="8"/>
            <color indexed="8"/>
            <rFont val="Tahoma"/>
            <family val="2"/>
            <charset val="238"/>
          </rPr>
          <t xml:space="preserve">Sposoby uruchamiania sygnalizacji pożaru: automatycznie - czujki/dozymetry; 
ręcznie - ręczne przyciski pożarowe
</t>
        </r>
      </text>
    </comment>
    <comment ref="D163" authorId="1">
      <text>
        <r>
          <rPr>
            <b/>
            <sz val="8"/>
            <color indexed="8"/>
            <rFont val="Tahoma"/>
            <family val="2"/>
            <charset val="238"/>
          </rPr>
          <t>wywołującym alarm w miejscu chronionego obiektu, bez stałego adresata alarmu</t>
        </r>
      </text>
    </comment>
    <comment ref="D164" authorId="1">
      <text>
        <r>
          <rPr>
            <b/>
            <sz val="8"/>
            <color indexed="8"/>
            <rFont val="Tahoma"/>
            <family val="2"/>
            <charset val="238"/>
          </rPr>
          <t>np. Policja, firma ochrony mienia</t>
        </r>
        <r>
          <rPr>
            <sz val="8"/>
            <color indexed="8"/>
            <rFont val="Tahoma"/>
            <family val="2"/>
            <charset val="238"/>
          </rPr>
          <t xml:space="preserve">
</t>
        </r>
      </text>
    </comment>
    <comment ref="F164" authorId="1">
      <text>
        <r>
          <rPr>
            <b/>
            <sz val="8"/>
            <color indexed="8"/>
            <rFont val="Tahoma"/>
            <family val="2"/>
            <charset val="238"/>
          </rPr>
          <t xml:space="preserve">np. Państwowa Straż Pożarna, zakładowa straż pożarna, portiernia, agencja ochrony mienia
</t>
        </r>
      </text>
    </comment>
    <comment ref="C1106" authorId="0">
      <text>
        <r>
          <rPr>
            <b/>
            <sz val="8"/>
            <color indexed="8"/>
            <rFont val="Tahoma"/>
            <family val="2"/>
            <charset val="238"/>
          </rPr>
          <t>wywołującym alarm w miejscu chronionego obiektu, bez stałego adresata alarmu</t>
        </r>
      </text>
    </comment>
    <comment ref="F1107"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108" authorId="0">
      <text>
        <r>
          <rPr>
            <b/>
            <sz val="8"/>
            <color indexed="8"/>
            <rFont val="Tahoma"/>
            <family val="2"/>
            <charset val="238"/>
          </rPr>
          <t>np. Policja, firma ochrony mienia</t>
        </r>
        <r>
          <rPr>
            <sz val="8"/>
            <color indexed="8"/>
            <rFont val="Tahoma"/>
            <family val="2"/>
            <charset val="238"/>
          </rPr>
          <t xml:space="preserve">
</t>
        </r>
      </text>
    </comment>
    <comment ref="F1108"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109" authorId="0">
      <text>
        <r>
          <rPr>
            <b/>
            <sz val="8"/>
            <color indexed="8"/>
            <rFont val="Tahoma"/>
            <family val="2"/>
            <charset val="238"/>
          </rPr>
          <t xml:space="preserve">np. Państwowa Straż Pożarna, zakładowa straż pożarna, portiernia, agencja ochrony mienia
</t>
        </r>
      </text>
    </comment>
    <comment ref="F1109"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110"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F1111" authorId="0">
      <text>
        <r>
          <rPr>
            <b/>
            <sz val="8"/>
            <color indexed="8"/>
            <rFont val="Tahoma"/>
            <family val="2"/>
            <charset val="238"/>
          </rPr>
          <t>Sposoby uruchamiania instalacji oddymiającej: 
automatycznie - czujki; 
ręcznie - przyciski</t>
        </r>
      </text>
    </comment>
    <comment ref="C1115" authorId="0">
      <text>
        <r>
          <rPr>
            <b/>
            <sz val="8"/>
            <color indexed="8"/>
            <rFont val="Tahoma"/>
            <family val="2"/>
            <charset val="238"/>
          </rPr>
          <t>wywołującym alarm w miejscu chronionego obiektu, bez stałego adresata alarmu</t>
        </r>
      </text>
    </comment>
    <comment ref="F1116"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117" authorId="0">
      <text>
        <r>
          <rPr>
            <b/>
            <sz val="8"/>
            <color indexed="8"/>
            <rFont val="Tahoma"/>
            <family val="2"/>
            <charset val="238"/>
          </rPr>
          <t>np. Policja, firma ochrony mienia</t>
        </r>
        <r>
          <rPr>
            <sz val="8"/>
            <color indexed="8"/>
            <rFont val="Tahoma"/>
            <family val="2"/>
            <charset val="238"/>
          </rPr>
          <t xml:space="preserve">
</t>
        </r>
      </text>
    </comment>
    <comment ref="F1117"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118" authorId="0">
      <text>
        <r>
          <rPr>
            <b/>
            <sz val="8"/>
            <color indexed="8"/>
            <rFont val="Tahoma"/>
            <family val="2"/>
            <charset val="238"/>
          </rPr>
          <t xml:space="preserve">np. Państwowa Straż Pożarna, zakładowa straż pożarna, portiernia, agencja ochrony mienia
</t>
        </r>
      </text>
    </comment>
    <comment ref="F1118"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119"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F1120" authorId="0">
      <text>
        <r>
          <rPr>
            <b/>
            <sz val="8"/>
            <color indexed="8"/>
            <rFont val="Tahoma"/>
            <family val="2"/>
            <charset val="238"/>
          </rPr>
          <t>Sposoby uruchamiania instalacji oddymiającej: 
automatycznie - czujki; 
ręcznie - przyciski</t>
        </r>
      </text>
    </comment>
    <comment ref="C1124" authorId="0">
      <text>
        <r>
          <rPr>
            <b/>
            <sz val="8"/>
            <color indexed="8"/>
            <rFont val="Tahoma"/>
            <family val="2"/>
            <charset val="238"/>
          </rPr>
          <t>wywołującym alarm w miejscu chronionego obiektu, bez stałego adresata alarmu</t>
        </r>
      </text>
    </comment>
    <comment ref="F1125"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126" authorId="0">
      <text>
        <r>
          <rPr>
            <b/>
            <sz val="8"/>
            <color indexed="8"/>
            <rFont val="Tahoma"/>
            <family val="2"/>
            <charset val="238"/>
          </rPr>
          <t>np. Policja, firma ochrony mienia</t>
        </r>
        <r>
          <rPr>
            <sz val="8"/>
            <color indexed="8"/>
            <rFont val="Tahoma"/>
            <family val="2"/>
            <charset val="238"/>
          </rPr>
          <t xml:space="preserve">
</t>
        </r>
      </text>
    </comment>
    <comment ref="F1126"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127" authorId="0">
      <text>
        <r>
          <rPr>
            <b/>
            <sz val="8"/>
            <color indexed="8"/>
            <rFont val="Tahoma"/>
            <family val="2"/>
            <charset val="238"/>
          </rPr>
          <t xml:space="preserve">np. Państwowa Straż Pożarna, zakładowa straż pożarna, portiernia, agencja ochrony mienia
</t>
        </r>
      </text>
    </comment>
    <comment ref="E1172" authorId="0">
      <text>
        <r>
          <rPr>
            <b/>
            <sz val="8"/>
            <color indexed="8"/>
            <rFont val="Tahoma"/>
            <family val="2"/>
            <charset val="238"/>
          </rPr>
          <t xml:space="preserve">np. Państwowa Straż Pożarna, zakładowa straż pożarna, portiernia, agencja ochrony mienia
</t>
        </r>
      </text>
    </comment>
    <comment ref="F1172"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173"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F1174" authorId="0">
      <text>
        <r>
          <rPr>
            <b/>
            <sz val="8"/>
            <color indexed="8"/>
            <rFont val="Tahoma"/>
            <family val="2"/>
            <charset val="238"/>
          </rPr>
          <t>Sposoby uruchamiania instalacji oddymiającej: 
automatycznie - czujki; 
ręcznie - przyciski</t>
        </r>
      </text>
    </comment>
    <comment ref="C1178" authorId="0">
      <text>
        <r>
          <rPr>
            <b/>
            <sz val="8"/>
            <color indexed="8"/>
            <rFont val="Tahoma"/>
            <family val="2"/>
            <charset val="238"/>
          </rPr>
          <t>wywołującym alarm w miejscu chronionego obiektu, bez stałego adresata alarmu</t>
        </r>
      </text>
    </comment>
    <comment ref="F1179"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180" authorId="0">
      <text>
        <r>
          <rPr>
            <b/>
            <sz val="8"/>
            <color indexed="8"/>
            <rFont val="Tahoma"/>
            <family val="2"/>
            <charset val="238"/>
          </rPr>
          <t>np. Policja, firma ochrony mienia</t>
        </r>
        <r>
          <rPr>
            <sz val="8"/>
            <color indexed="8"/>
            <rFont val="Tahoma"/>
            <family val="2"/>
            <charset val="238"/>
          </rPr>
          <t xml:space="preserve">
</t>
        </r>
      </text>
    </comment>
    <comment ref="F1180"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181" authorId="0">
      <text>
        <r>
          <rPr>
            <b/>
            <sz val="8"/>
            <color indexed="8"/>
            <rFont val="Tahoma"/>
            <family val="2"/>
            <charset val="238"/>
          </rPr>
          <t xml:space="preserve">np. Państwowa Straż Pożarna, zakładowa straż pożarna, portiernia, agencja ochrony mienia
</t>
        </r>
      </text>
    </comment>
    <comment ref="F1181"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182"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F1183" authorId="0">
      <text>
        <r>
          <rPr>
            <b/>
            <sz val="8"/>
            <color indexed="8"/>
            <rFont val="Tahoma"/>
            <family val="2"/>
            <charset val="238"/>
          </rPr>
          <t>Sposoby uruchamiania instalacji oddymiającej: 
automatycznie - czujki; 
ręcznie - przyciski</t>
        </r>
      </text>
    </comment>
    <comment ref="C1187" authorId="0">
      <text>
        <r>
          <rPr>
            <b/>
            <sz val="8"/>
            <color indexed="8"/>
            <rFont val="Tahoma"/>
            <family val="2"/>
            <charset val="238"/>
          </rPr>
          <t>wywołującym alarm w miejscu chronionego obiektu, bez stałego adresata alarmu</t>
        </r>
      </text>
    </comment>
    <comment ref="F1188"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189" authorId="0">
      <text>
        <r>
          <rPr>
            <b/>
            <sz val="8"/>
            <color indexed="8"/>
            <rFont val="Tahoma"/>
            <family val="2"/>
            <charset val="238"/>
          </rPr>
          <t>np. Policja, firma ochrony mienia</t>
        </r>
        <r>
          <rPr>
            <sz val="8"/>
            <color indexed="8"/>
            <rFont val="Tahoma"/>
            <family val="2"/>
            <charset val="238"/>
          </rPr>
          <t xml:space="preserve">
</t>
        </r>
      </text>
    </comment>
    <comment ref="F1189"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190" authorId="0">
      <text>
        <r>
          <rPr>
            <b/>
            <sz val="8"/>
            <color indexed="8"/>
            <rFont val="Tahoma"/>
            <family val="2"/>
            <charset val="238"/>
          </rPr>
          <t xml:space="preserve">np. Państwowa Straż Pożarna, zakładowa straż pożarna, portiernia, agencja ochrony mienia
</t>
        </r>
      </text>
    </comment>
    <comment ref="F1190"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191"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F1192" authorId="0">
      <text>
        <r>
          <rPr>
            <b/>
            <sz val="8"/>
            <color indexed="8"/>
            <rFont val="Tahoma"/>
            <family val="2"/>
            <charset val="238"/>
          </rPr>
          <t>Sposoby uruchamiania instalacji oddymiającej: 
automatycznie - czujki; 
ręcznie - przyciski</t>
        </r>
      </text>
    </comment>
    <comment ref="C1196" authorId="0">
      <text>
        <r>
          <rPr>
            <b/>
            <sz val="8"/>
            <color indexed="8"/>
            <rFont val="Tahoma"/>
            <family val="2"/>
            <charset val="238"/>
          </rPr>
          <t>wywołującym alarm w miejscu chronionego obiektu, bez stałego adresata alarmu</t>
        </r>
      </text>
    </comment>
    <comment ref="F1197"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198" authorId="0">
      <text>
        <r>
          <rPr>
            <b/>
            <sz val="8"/>
            <color indexed="8"/>
            <rFont val="Tahoma"/>
            <family val="2"/>
            <charset val="238"/>
          </rPr>
          <t>np. Policja, firma ochrony mienia</t>
        </r>
        <r>
          <rPr>
            <sz val="8"/>
            <color indexed="8"/>
            <rFont val="Tahoma"/>
            <family val="2"/>
            <charset val="238"/>
          </rPr>
          <t xml:space="preserve">
</t>
        </r>
      </text>
    </comment>
    <comment ref="F1198"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199" authorId="0">
      <text>
        <r>
          <rPr>
            <b/>
            <sz val="8"/>
            <color indexed="8"/>
            <rFont val="Tahoma"/>
            <family val="2"/>
            <charset val="238"/>
          </rPr>
          <t xml:space="preserve">np. Państwowa Straż Pożarna, zakładowa straż pożarna, portiernia, agencja ochrony mienia
</t>
        </r>
      </text>
    </comment>
    <comment ref="F1199"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200"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F1201" authorId="0">
      <text>
        <r>
          <rPr>
            <b/>
            <sz val="8"/>
            <color indexed="8"/>
            <rFont val="Tahoma"/>
            <family val="2"/>
            <charset val="238"/>
          </rPr>
          <t>Sposoby uruchamiania instalacji oddymiającej: 
automatycznie - czujki; 
ręcznie - przyciski</t>
        </r>
      </text>
    </comment>
    <comment ref="C1205" authorId="0">
      <text>
        <r>
          <rPr>
            <b/>
            <sz val="8"/>
            <color indexed="8"/>
            <rFont val="Tahoma"/>
            <family val="2"/>
            <charset val="238"/>
          </rPr>
          <t>wywołującym alarm w miejscu chronionego obiektu, bez stałego adresata alarmu</t>
        </r>
      </text>
    </comment>
    <comment ref="F1206"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207" authorId="0">
      <text>
        <r>
          <rPr>
            <b/>
            <sz val="8"/>
            <color indexed="8"/>
            <rFont val="Tahoma"/>
            <family val="2"/>
            <charset val="238"/>
          </rPr>
          <t>np. Policja, firma ochrony mienia</t>
        </r>
        <r>
          <rPr>
            <sz val="8"/>
            <color indexed="8"/>
            <rFont val="Tahoma"/>
            <family val="2"/>
            <charset val="238"/>
          </rPr>
          <t xml:space="preserve">
</t>
        </r>
      </text>
    </comment>
    <comment ref="F1207"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208" authorId="0">
      <text>
        <r>
          <rPr>
            <b/>
            <sz val="8"/>
            <color indexed="8"/>
            <rFont val="Tahoma"/>
            <family val="2"/>
            <charset val="238"/>
          </rPr>
          <t xml:space="preserve">np. Państwowa Straż Pożarna, zakładowa straż pożarna, portiernia, agencja ochrony mienia
</t>
        </r>
      </text>
    </comment>
    <comment ref="F1208"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209"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F1210" authorId="0">
      <text>
        <r>
          <rPr>
            <b/>
            <sz val="8"/>
            <color indexed="8"/>
            <rFont val="Tahoma"/>
            <family val="2"/>
            <charset val="238"/>
          </rPr>
          <t>Sposoby uruchamiania instalacji oddymiającej: 
automatycznie - czujki; 
ręcznie - przyciski</t>
        </r>
      </text>
    </comment>
    <comment ref="C1214" authorId="0">
      <text>
        <r>
          <rPr>
            <b/>
            <sz val="8"/>
            <color indexed="8"/>
            <rFont val="Tahoma"/>
            <family val="2"/>
            <charset val="238"/>
          </rPr>
          <t>wywołującym alarm w miejscu chronionego obiektu, bez stałego adresata alarmu</t>
        </r>
      </text>
    </comment>
    <comment ref="F1215"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216" authorId="0">
      <text>
        <r>
          <rPr>
            <b/>
            <sz val="8"/>
            <color indexed="8"/>
            <rFont val="Tahoma"/>
            <family val="2"/>
            <charset val="238"/>
          </rPr>
          <t>np. Policja, firma ochrony mienia</t>
        </r>
        <r>
          <rPr>
            <sz val="8"/>
            <color indexed="8"/>
            <rFont val="Tahoma"/>
            <family val="2"/>
            <charset val="238"/>
          </rPr>
          <t xml:space="preserve">
</t>
        </r>
      </text>
    </comment>
    <comment ref="F1216"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217" authorId="0">
      <text>
        <r>
          <rPr>
            <b/>
            <sz val="8"/>
            <color indexed="8"/>
            <rFont val="Tahoma"/>
            <family val="2"/>
            <charset val="238"/>
          </rPr>
          <t xml:space="preserve">np. Państwowa Straż Pożarna, zakładowa straż pożarna, portiernia, agencja ochrony mienia
</t>
        </r>
      </text>
    </comment>
    <comment ref="F1217"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218"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F1219" authorId="0">
      <text>
        <r>
          <rPr>
            <b/>
            <sz val="8"/>
            <color indexed="8"/>
            <rFont val="Tahoma"/>
            <family val="2"/>
            <charset val="238"/>
          </rPr>
          <t>Sposoby uruchamiania instalacji oddymiającej: 
automatycznie - czujki; 
ręcznie - przyciski</t>
        </r>
      </text>
    </comment>
    <comment ref="D1220" authorId="0">
      <text>
        <r>
          <rPr>
            <b/>
            <sz val="8"/>
            <color indexed="8"/>
            <rFont val="Tahoma"/>
            <family val="2"/>
            <charset val="238"/>
          </rPr>
          <t>wywołującym alarm w miejscu chronionego obiektu, bez stałego adresata alarmu</t>
        </r>
      </text>
    </comment>
    <comment ref="F1220"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C1223" authorId="0">
      <text>
        <r>
          <rPr>
            <b/>
            <sz val="8"/>
            <color indexed="8"/>
            <rFont val="Tahoma"/>
            <family val="2"/>
            <charset val="238"/>
          </rPr>
          <t>wywołującym alarm w miejscu chronionego obiektu, bez stałego adresata alarmu</t>
        </r>
      </text>
    </comment>
    <comment ref="F1224"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225" authorId="0">
      <text>
        <r>
          <rPr>
            <b/>
            <sz val="8"/>
            <color indexed="8"/>
            <rFont val="Tahoma"/>
            <family val="2"/>
            <charset val="238"/>
          </rPr>
          <t>np. Policja, firma ochrony mienia</t>
        </r>
        <r>
          <rPr>
            <sz val="8"/>
            <color indexed="8"/>
            <rFont val="Tahoma"/>
            <family val="2"/>
            <charset val="238"/>
          </rPr>
          <t xml:space="preserve">
</t>
        </r>
      </text>
    </comment>
    <comment ref="F1225"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226" authorId="0">
      <text>
        <r>
          <rPr>
            <b/>
            <sz val="8"/>
            <color indexed="8"/>
            <rFont val="Tahoma"/>
            <family val="2"/>
            <charset val="238"/>
          </rPr>
          <t xml:space="preserve">np. Państwowa Straż Pożarna, zakładowa straż pożarna, portiernia, agencja ochrony mienia
</t>
        </r>
      </text>
    </comment>
    <comment ref="F1226"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227"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F1228" authorId="0">
      <text>
        <r>
          <rPr>
            <b/>
            <sz val="8"/>
            <color indexed="8"/>
            <rFont val="Tahoma"/>
            <family val="2"/>
            <charset val="238"/>
          </rPr>
          <t>Sposoby uruchamiania instalacji oddymiającej: 
automatycznie - czujki; 
ręcznie - przyciski</t>
        </r>
      </text>
    </comment>
    <comment ref="C1232" authorId="0">
      <text>
        <r>
          <rPr>
            <b/>
            <sz val="8"/>
            <color indexed="8"/>
            <rFont val="Tahoma"/>
            <family val="2"/>
            <charset val="238"/>
          </rPr>
          <t>wywołującym alarm w miejscu chronionego obiektu, bez stałego adresata alarmu</t>
        </r>
      </text>
    </comment>
    <comment ref="F1233"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234" authorId="0">
      <text>
        <r>
          <rPr>
            <b/>
            <sz val="8"/>
            <color indexed="8"/>
            <rFont val="Tahoma"/>
            <family val="2"/>
            <charset val="238"/>
          </rPr>
          <t>np. Policja, firma ochrony mienia</t>
        </r>
        <r>
          <rPr>
            <sz val="8"/>
            <color indexed="8"/>
            <rFont val="Tahoma"/>
            <family val="2"/>
            <charset val="238"/>
          </rPr>
          <t xml:space="preserve">
</t>
        </r>
      </text>
    </comment>
    <comment ref="F1234"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235" authorId="0">
      <text>
        <r>
          <rPr>
            <b/>
            <sz val="8"/>
            <color indexed="8"/>
            <rFont val="Tahoma"/>
            <family val="2"/>
            <charset val="238"/>
          </rPr>
          <t xml:space="preserve">np. Państwowa Straż Pożarna, zakładowa straż pożarna, portiernia, agencja ochrony mienia
</t>
        </r>
      </text>
    </comment>
    <comment ref="F1235"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236"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F1237" authorId="0">
      <text>
        <r>
          <rPr>
            <b/>
            <sz val="8"/>
            <color indexed="8"/>
            <rFont val="Tahoma"/>
            <family val="2"/>
            <charset val="238"/>
          </rPr>
          <t>Sposoby uruchamiania instalacji oddymiającej: 
automatycznie - czujki; 
ręcznie - przyciski</t>
        </r>
      </text>
    </comment>
    <comment ref="C1241" authorId="0">
      <text>
        <r>
          <rPr>
            <b/>
            <sz val="8"/>
            <color indexed="8"/>
            <rFont val="Tahoma"/>
            <family val="2"/>
            <charset val="238"/>
          </rPr>
          <t>wywołującym alarm w miejscu chronionego obiektu, bez stałego adresata alarmu</t>
        </r>
      </text>
    </comment>
    <comment ref="F1242"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243" authorId="0">
      <text>
        <r>
          <rPr>
            <b/>
            <sz val="8"/>
            <color indexed="8"/>
            <rFont val="Tahoma"/>
            <family val="2"/>
            <charset val="238"/>
          </rPr>
          <t>np. Policja, firma ochrony mienia</t>
        </r>
        <r>
          <rPr>
            <sz val="8"/>
            <color indexed="8"/>
            <rFont val="Tahoma"/>
            <family val="2"/>
            <charset val="238"/>
          </rPr>
          <t xml:space="preserve">
</t>
        </r>
      </text>
    </comment>
    <comment ref="F1243"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244" authorId="0">
      <text>
        <r>
          <rPr>
            <b/>
            <sz val="8"/>
            <color indexed="8"/>
            <rFont val="Tahoma"/>
            <family val="2"/>
            <charset val="238"/>
          </rPr>
          <t xml:space="preserve">np. Państwowa Straż Pożarna, zakładowa straż pożarna, portiernia, agencja ochrony mienia
</t>
        </r>
      </text>
    </comment>
    <comment ref="F1244"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245"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F1246" authorId="0">
      <text>
        <r>
          <rPr>
            <b/>
            <sz val="8"/>
            <color indexed="8"/>
            <rFont val="Tahoma"/>
            <family val="2"/>
            <charset val="238"/>
          </rPr>
          <t>Sposoby uruchamiania instalacji oddymiającej: 
automatycznie - czujki; 
ręcznie - przyciski</t>
        </r>
      </text>
    </comment>
    <comment ref="C1250" authorId="0">
      <text>
        <r>
          <rPr>
            <b/>
            <sz val="8"/>
            <color indexed="8"/>
            <rFont val="Tahoma"/>
            <family val="2"/>
            <charset val="238"/>
          </rPr>
          <t>wywołującym alarm w miejscu chronionego obiektu, bez stałego adresata alarmu</t>
        </r>
      </text>
    </comment>
    <comment ref="F1251"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252" authorId="0">
      <text>
        <r>
          <rPr>
            <b/>
            <sz val="8"/>
            <color indexed="8"/>
            <rFont val="Tahoma"/>
            <family val="2"/>
            <charset val="238"/>
          </rPr>
          <t>np. Policja, firma ochrony mienia</t>
        </r>
        <r>
          <rPr>
            <sz val="8"/>
            <color indexed="8"/>
            <rFont val="Tahoma"/>
            <family val="2"/>
            <charset val="238"/>
          </rPr>
          <t xml:space="preserve">
</t>
        </r>
      </text>
    </comment>
    <comment ref="F1252"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253" authorId="0">
      <text>
        <r>
          <rPr>
            <b/>
            <sz val="8"/>
            <color indexed="8"/>
            <rFont val="Tahoma"/>
            <family val="2"/>
            <charset val="238"/>
          </rPr>
          <t xml:space="preserve">np. Państwowa Straż Pożarna, zakładowa straż pożarna, portiernia, agencja ochrony mienia
</t>
        </r>
      </text>
    </comment>
    <comment ref="F1253"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254"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F1255" authorId="0">
      <text>
        <r>
          <rPr>
            <b/>
            <sz val="8"/>
            <color indexed="8"/>
            <rFont val="Tahoma"/>
            <family val="2"/>
            <charset val="238"/>
          </rPr>
          <t>Sposoby uruchamiania instalacji oddymiającej: 
automatycznie - czujki; 
ręcznie - przyciski</t>
        </r>
      </text>
    </comment>
    <comment ref="F1261"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262"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F1262" authorId="0">
      <text>
        <r>
          <rPr>
            <b/>
            <sz val="8"/>
            <color indexed="8"/>
            <rFont val="Tahoma"/>
            <family val="2"/>
            <charset val="238"/>
          </rPr>
          <t>Sposoby uruchamiania instalacji oddymiającej: 
automatycznie - czujki; 
ręcznie - przyciski</t>
        </r>
      </text>
    </comment>
    <comment ref="E1263" authorId="0">
      <text>
        <r>
          <rPr>
            <b/>
            <sz val="8"/>
            <color indexed="8"/>
            <rFont val="Tahoma"/>
            <family val="2"/>
            <charset val="238"/>
          </rPr>
          <t>wywołującym alarm w miejscu chronionego obiektu, bez stałego adresata alarmu</t>
        </r>
      </text>
    </comment>
    <comment ref="F1263"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264" authorId="0">
      <text>
        <r>
          <rPr>
            <b/>
            <sz val="8"/>
            <color indexed="8"/>
            <rFont val="Tahoma"/>
            <family val="2"/>
            <charset val="238"/>
          </rPr>
          <t>np. Policja, firma ochrony mienia</t>
        </r>
        <r>
          <rPr>
            <sz val="8"/>
            <color indexed="8"/>
            <rFont val="Tahoma"/>
            <family val="2"/>
            <charset val="238"/>
          </rPr>
          <t xml:space="preserve">
</t>
        </r>
      </text>
    </comment>
    <comment ref="F1265"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269" authorId="0">
      <text>
        <r>
          <rPr>
            <b/>
            <sz val="8"/>
            <color indexed="8"/>
            <rFont val="Tahoma"/>
            <family val="2"/>
            <charset val="238"/>
          </rPr>
          <t xml:space="preserve">np. Państwowa Straż Pożarna, zakładowa straż pożarna, portiernia, agencja ochrony mienia
</t>
        </r>
      </text>
    </comment>
    <comment ref="F1270"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271"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F1271" authorId="0">
      <text>
        <r>
          <rPr>
            <b/>
            <sz val="8"/>
            <color indexed="8"/>
            <rFont val="Tahoma"/>
            <family val="2"/>
            <charset val="238"/>
          </rPr>
          <t>Sposoby uruchamiania instalacji oddymiającej: 
automatycznie - czujki; 
ręcznie - przyciski</t>
        </r>
      </text>
    </comment>
    <comment ref="E1272" authorId="0">
      <text>
        <r>
          <rPr>
            <b/>
            <sz val="8"/>
            <color indexed="8"/>
            <rFont val="Tahoma"/>
            <family val="2"/>
            <charset val="238"/>
          </rPr>
          <t>wywołującym alarm w miejscu chronionego obiektu, bez stałego adresata alarmu</t>
        </r>
      </text>
    </comment>
    <comment ref="F1272"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273" authorId="0">
      <text>
        <r>
          <rPr>
            <b/>
            <sz val="8"/>
            <color indexed="8"/>
            <rFont val="Tahoma"/>
            <family val="2"/>
            <charset val="238"/>
          </rPr>
          <t>np. Policja, firma ochrony mienia</t>
        </r>
        <r>
          <rPr>
            <sz val="8"/>
            <color indexed="8"/>
            <rFont val="Tahoma"/>
            <family val="2"/>
            <charset val="238"/>
          </rPr>
          <t xml:space="preserve">
</t>
        </r>
      </text>
    </comment>
    <comment ref="F1274"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280"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281"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F1281" authorId="0">
      <text>
        <r>
          <rPr>
            <b/>
            <sz val="8"/>
            <color indexed="8"/>
            <rFont val="Tahoma"/>
            <family val="2"/>
            <charset val="238"/>
          </rPr>
          <t>Sposoby uruchamiania instalacji oddymiającej: 
automatycznie - czujki; 
ręcznie - przyciski</t>
        </r>
      </text>
    </comment>
    <comment ref="E1282" authorId="0">
      <text>
        <r>
          <rPr>
            <b/>
            <sz val="8"/>
            <color indexed="8"/>
            <rFont val="Tahoma"/>
            <family val="2"/>
            <charset val="238"/>
          </rPr>
          <t>wywołującym alarm w miejscu chronionego obiektu, bez stałego adresata alarmu</t>
        </r>
      </text>
    </comment>
    <comment ref="F1282"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283" authorId="0">
      <text>
        <r>
          <rPr>
            <b/>
            <sz val="8"/>
            <color indexed="8"/>
            <rFont val="Tahoma"/>
            <family val="2"/>
            <charset val="238"/>
          </rPr>
          <t>np. Policja, firma ochrony mienia</t>
        </r>
        <r>
          <rPr>
            <sz val="8"/>
            <color indexed="8"/>
            <rFont val="Tahoma"/>
            <family val="2"/>
            <charset val="238"/>
          </rPr>
          <t xml:space="preserve">
</t>
        </r>
      </text>
    </comment>
    <comment ref="F1284"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289"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290"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F1290" authorId="0">
      <text>
        <r>
          <rPr>
            <b/>
            <sz val="8"/>
            <color indexed="8"/>
            <rFont val="Tahoma"/>
            <family val="2"/>
            <charset val="238"/>
          </rPr>
          <t>Sposoby uruchamiania instalacji oddymiającej: 
automatycznie - czujki; 
ręcznie - przyciski</t>
        </r>
      </text>
    </comment>
    <comment ref="E1291" authorId="0">
      <text>
        <r>
          <rPr>
            <b/>
            <sz val="8"/>
            <color indexed="8"/>
            <rFont val="Tahoma"/>
            <family val="2"/>
            <charset val="238"/>
          </rPr>
          <t>wywołującym alarm w miejscu chronionego obiektu, bez stałego adresata alarmu</t>
        </r>
      </text>
    </comment>
    <comment ref="F1291"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292" authorId="0">
      <text>
        <r>
          <rPr>
            <b/>
            <sz val="8"/>
            <color indexed="8"/>
            <rFont val="Tahoma"/>
            <family val="2"/>
            <charset val="238"/>
          </rPr>
          <t>np. Policja, firma ochrony mienia</t>
        </r>
        <r>
          <rPr>
            <sz val="8"/>
            <color indexed="8"/>
            <rFont val="Tahoma"/>
            <family val="2"/>
            <charset val="238"/>
          </rPr>
          <t xml:space="preserve">
</t>
        </r>
      </text>
    </comment>
    <comment ref="F1293"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298"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299"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F1299" authorId="0">
      <text>
        <r>
          <rPr>
            <b/>
            <sz val="8"/>
            <color indexed="8"/>
            <rFont val="Tahoma"/>
            <family val="2"/>
            <charset val="238"/>
          </rPr>
          <t>Sposoby uruchamiania instalacji oddymiającej: 
automatycznie - czujki; 
ręcznie - przyciski</t>
        </r>
      </text>
    </comment>
    <comment ref="E1300" authorId="0">
      <text>
        <r>
          <rPr>
            <b/>
            <sz val="8"/>
            <color indexed="8"/>
            <rFont val="Tahoma"/>
            <family val="2"/>
            <charset val="238"/>
          </rPr>
          <t>wywołującym alarm w miejscu chronionego obiektu, bez stałego adresata alarmu</t>
        </r>
      </text>
    </comment>
    <comment ref="F1300"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301" authorId="0">
      <text>
        <r>
          <rPr>
            <b/>
            <sz val="8"/>
            <color indexed="8"/>
            <rFont val="Tahoma"/>
            <family val="2"/>
            <charset val="238"/>
          </rPr>
          <t>np. Policja, firma ochrony mienia</t>
        </r>
        <r>
          <rPr>
            <sz val="8"/>
            <color indexed="8"/>
            <rFont val="Tahoma"/>
            <family val="2"/>
            <charset val="238"/>
          </rPr>
          <t xml:space="preserve">
</t>
        </r>
      </text>
    </comment>
    <comment ref="F1302"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307"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308"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F1308" authorId="0">
      <text>
        <r>
          <rPr>
            <b/>
            <sz val="8"/>
            <color indexed="8"/>
            <rFont val="Tahoma"/>
            <family val="2"/>
            <charset val="238"/>
          </rPr>
          <t>Sposoby uruchamiania instalacji oddymiającej: 
automatycznie - czujki; 
ręcznie - przyciski</t>
        </r>
      </text>
    </comment>
    <comment ref="E1309" authorId="0">
      <text>
        <r>
          <rPr>
            <b/>
            <sz val="8"/>
            <color indexed="8"/>
            <rFont val="Tahoma"/>
            <family val="2"/>
            <charset val="238"/>
          </rPr>
          <t>wywołującym alarm w miejscu chronionego obiektu, bez stałego adresata alarmu</t>
        </r>
      </text>
    </comment>
    <comment ref="F1309"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310" authorId="0">
      <text>
        <r>
          <rPr>
            <b/>
            <sz val="8"/>
            <color indexed="8"/>
            <rFont val="Tahoma"/>
            <family val="2"/>
            <charset val="238"/>
          </rPr>
          <t>np. Policja, firma ochrony mienia</t>
        </r>
        <r>
          <rPr>
            <sz val="8"/>
            <color indexed="8"/>
            <rFont val="Tahoma"/>
            <family val="2"/>
            <charset val="238"/>
          </rPr>
          <t xml:space="preserve">
</t>
        </r>
      </text>
    </comment>
    <comment ref="F1311"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316"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317" authorId="0">
      <text>
        <r>
          <rPr>
            <b/>
            <sz val="8"/>
            <color indexed="8"/>
            <rFont val="Tahoma"/>
            <family val="2"/>
            <charset val="238"/>
          </rPr>
          <t>np. Policja, firma ochrony mienia</t>
        </r>
        <r>
          <rPr>
            <sz val="8"/>
            <color indexed="8"/>
            <rFont val="Tahoma"/>
            <family val="2"/>
            <charset val="238"/>
          </rPr>
          <t xml:space="preserve">
</t>
        </r>
      </text>
    </comment>
    <comment ref="C1318"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318" authorId="0">
      <text>
        <r>
          <rPr>
            <b/>
            <sz val="8"/>
            <color indexed="8"/>
            <rFont val="Tahoma"/>
            <family val="2"/>
            <charset val="238"/>
          </rPr>
          <t>wywołującym alarm w miejscu chronionego obiektu, bez stałego adresata alarmu</t>
        </r>
      </text>
    </comment>
    <comment ref="E1319" authorId="0">
      <text>
        <r>
          <rPr>
            <b/>
            <sz val="8"/>
            <color indexed="8"/>
            <rFont val="Tahoma"/>
            <family val="2"/>
            <charset val="238"/>
          </rPr>
          <t>Sposoby uruchamiania instalacji oddymiającej: 
automatycznie - czujki; 
ręcznie - przyciski</t>
        </r>
      </text>
    </comment>
    <comment ref="F1319"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E1320"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321" authorId="0">
      <text>
        <r>
          <rPr>
            <b/>
            <sz val="8"/>
            <color indexed="8"/>
            <rFont val="Tahoma"/>
            <family val="2"/>
            <charset val="238"/>
          </rPr>
          <t xml:space="preserve">np. Państwowa Straż Pożarna, zakładowa straż pożarna, portiernia, agencja ochrony mienia
</t>
        </r>
      </text>
    </comment>
    <comment ref="C1325"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326" authorId="0">
      <text>
        <r>
          <rPr>
            <b/>
            <sz val="8"/>
            <color indexed="8"/>
            <rFont val="Tahoma"/>
            <family val="2"/>
            <charset val="238"/>
          </rPr>
          <t>np. Policja, firma ochrony mienia</t>
        </r>
        <r>
          <rPr>
            <sz val="8"/>
            <color indexed="8"/>
            <rFont val="Tahoma"/>
            <family val="2"/>
            <charset val="238"/>
          </rPr>
          <t xml:space="preserve">
</t>
        </r>
      </text>
    </comment>
    <comment ref="C1327"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327" authorId="0">
      <text>
        <r>
          <rPr>
            <b/>
            <sz val="8"/>
            <color indexed="8"/>
            <rFont val="Tahoma"/>
            <family val="2"/>
            <charset val="238"/>
          </rPr>
          <t>wywołującym alarm w miejscu chronionego obiektu, bez stałego adresata alarmu</t>
        </r>
      </text>
    </comment>
    <comment ref="E1328" authorId="0">
      <text>
        <r>
          <rPr>
            <b/>
            <sz val="8"/>
            <color indexed="8"/>
            <rFont val="Tahoma"/>
            <family val="2"/>
            <charset val="238"/>
          </rPr>
          <t>Sposoby uruchamiania instalacji oddymiającej: 
automatycznie - czujki; 
ręcznie - przyciski</t>
        </r>
      </text>
    </comment>
    <comment ref="F1328"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E1329"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330" authorId="0">
      <text>
        <r>
          <rPr>
            <b/>
            <sz val="8"/>
            <color indexed="8"/>
            <rFont val="Tahoma"/>
            <family val="2"/>
            <charset val="238"/>
          </rPr>
          <t xml:space="preserve">np. Państwowa Straż Pożarna, zakładowa straż pożarna, portiernia, agencja ochrony mienia
</t>
        </r>
      </text>
    </comment>
    <comment ref="C1334"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335" authorId="0">
      <text>
        <r>
          <rPr>
            <b/>
            <sz val="8"/>
            <color indexed="8"/>
            <rFont val="Tahoma"/>
            <family val="2"/>
            <charset val="238"/>
          </rPr>
          <t>np. Policja, firma ochrony mienia</t>
        </r>
        <r>
          <rPr>
            <sz val="8"/>
            <color indexed="8"/>
            <rFont val="Tahoma"/>
            <family val="2"/>
            <charset val="238"/>
          </rPr>
          <t xml:space="preserve">
</t>
        </r>
      </text>
    </comment>
    <comment ref="C1336"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336" authorId="0">
      <text>
        <r>
          <rPr>
            <b/>
            <sz val="8"/>
            <color indexed="8"/>
            <rFont val="Tahoma"/>
            <family val="2"/>
            <charset val="238"/>
          </rPr>
          <t>wywołującym alarm w miejscu chronionego obiektu, bez stałego adresata alarmu</t>
        </r>
      </text>
    </comment>
    <comment ref="E1337" authorId="0">
      <text>
        <r>
          <rPr>
            <b/>
            <sz val="8"/>
            <color indexed="8"/>
            <rFont val="Tahoma"/>
            <family val="2"/>
            <charset val="238"/>
          </rPr>
          <t>Sposoby uruchamiania instalacji oddymiającej: 
automatycznie - czujki; 
ręcznie - przyciski</t>
        </r>
      </text>
    </comment>
    <comment ref="F1337"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E1338"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339" authorId="0">
      <text>
        <r>
          <rPr>
            <b/>
            <sz val="8"/>
            <color indexed="8"/>
            <rFont val="Tahoma"/>
            <family val="2"/>
            <charset val="238"/>
          </rPr>
          <t xml:space="preserve">np. Państwowa Straż Pożarna, zakładowa straż pożarna, portiernia, agencja ochrony mienia
</t>
        </r>
      </text>
    </comment>
    <comment ref="C1343"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344" authorId="0">
      <text>
        <r>
          <rPr>
            <b/>
            <sz val="8"/>
            <color indexed="8"/>
            <rFont val="Tahoma"/>
            <family val="2"/>
            <charset val="238"/>
          </rPr>
          <t>np. Policja, firma ochrony mienia</t>
        </r>
        <r>
          <rPr>
            <sz val="8"/>
            <color indexed="8"/>
            <rFont val="Tahoma"/>
            <family val="2"/>
            <charset val="238"/>
          </rPr>
          <t xml:space="preserve">
</t>
        </r>
      </text>
    </comment>
    <comment ref="C1345"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345" authorId="0">
      <text>
        <r>
          <rPr>
            <b/>
            <sz val="8"/>
            <color indexed="8"/>
            <rFont val="Tahoma"/>
            <family val="2"/>
            <charset val="238"/>
          </rPr>
          <t>wywołującym alarm w miejscu chronionego obiektu, bez stałego adresata alarmu</t>
        </r>
      </text>
    </comment>
    <comment ref="E1346" authorId="0">
      <text>
        <r>
          <rPr>
            <b/>
            <sz val="8"/>
            <color indexed="8"/>
            <rFont val="Tahoma"/>
            <family val="2"/>
            <charset val="238"/>
          </rPr>
          <t>Sposoby uruchamiania instalacji oddymiającej: 
automatycznie - czujki; 
ręcznie - przyciski</t>
        </r>
      </text>
    </comment>
    <comment ref="F1346"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E1347"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348" authorId="0">
      <text>
        <r>
          <rPr>
            <b/>
            <sz val="8"/>
            <color indexed="8"/>
            <rFont val="Tahoma"/>
            <family val="2"/>
            <charset val="238"/>
          </rPr>
          <t xml:space="preserve">np. Państwowa Straż Pożarna, zakładowa straż pożarna, portiernia, agencja ochrony mienia
</t>
        </r>
      </text>
    </comment>
    <comment ref="C1352"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353" authorId="0">
      <text>
        <r>
          <rPr>
            <b/>
            <sz val="8"/>
            <color indexed="8"/>
            <rFont val="Tahoma"/>
            <family val="2"/>
            <charset val="238"/>
          </rPr>
          <t>np. Policja, firma ochrony mienia</t>
        </r>
        <r>
          <rPr>
            <sz val="8"/>
            <color indexed="8"/>
            <rFont val="Tahoma"/>
            <family val="2"/>
            <charset val="238"/>
          </rPr>
          <t xml:space="preserve">
</t>
        </r>
      </text>
    </comment>
    <comment ref="C1354"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354" authorId="0">
      <text>
        <r>
          <rPr>
            <b/>
            <sz val="8"/>
            <color indexed="8"/>
            <rFont val="Tahoma"/>
            <family val="2"/>
            <charset val="238"/>
          </rPr>
          <t>wywołującym alarm w miejscu chronionego obiektu, bez stałego adresata alarmu</t>
        </r>
      </text>
    </comment>
    <comment ref="E1355" authorId="0">
      <text>
        <r>
          <rPr>
            <b/>
            <sz val="8"/>
            <color indexed="8"/>
            <rFont val="Tahoma"/>
            <family val="2"/>
            <charset val="238"/>
          </rPr>
          <t>Sposoby uruchamiania instalacji oddymiającej: 
automatycznie - czujki; 
ręcznie - przyciski</t>
        </r>
      </text>
    </comment>
    <comment ref="F1355"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E1356"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357" authorId="0">
      <text>
        <r>
          <rPr>
            <b/>
            <sz val="8"/>
            <color indexed="8"/>
            <rFont val="Tahoma"/>
            <family val="2"/>
            <charset val="238"/>
          </rPr>
          <t xml:space="preserve">np. Państwowa Straż Pożarna, zakładowa straż pożarna, portiernia, agencja ochrony mienia
</t>
        </r>
      </text>
    </comment>
    <comment ref="C1361"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362" authorId="0">
      <text>
        <r>
          <rPr>
            <b/>
            <sz val="8"/>
            <color indexed="8"/>
            <rFont val="Tahoma"/>
            <family val="2"/>
            <charset val="238"/>
          </rPr>
          <t>np. Policja, firma ochrony mienia</t>
        </r>
        <r>
          <rPr>
            <sz val="8"/>
            <color indexed="8"/>
            <rFont val="Tahoma"/>
            <family val="2"/>
            <charset val="238"/>
          </rPr>
          <t xml:space="preserve">
</t>
        </r>
      </text>
    </comment>
    <comment ref="C1363"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363" authorId="0">
      <text>
        <r>
          <rPr>
            <b/>
            <sz val="8"/>
            <color indexed="8"/>
            <rFont val="Tahoma"/>
            <family val="2"/>
            <charset val="238"/>
          </rPr>
          <t>wywołującym alarm w miejscu chronionego obiektu, bez stałego adresata alarmu</t>
        </r>
      </text>
    </comment>
    <comment ref="E1364" authorId="0">
      <text>
        <r>
          <rPr>
            <b/>
            <sz val="8"/>
            <color indexed="8"/>
            <rFont val="Tahoma"/>
            <family val="2"/>
            <charset val="238"/>
          </rPr>
          <t>Sposoby uruchamiania instalacji oddymiającej: 
automatycznie - czujki; 
ręcznie - przyciski</t>
        </r>
      </text>
    </comment>
    <comment ref="F1364"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E1365"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366" authorId="0">
      <text>
        <r>
          <rPr>
            <b/>
            <sz val="8"/>
            <color indexed="8"/>
            <rFont val="Tahoma"/>
            <family val="2"/>
            <charset val="238"/>
          </rPr>
          <t xml:space="preserve">np. Państwowa Straż Pożarna, zakładowa straż pożarna, portiernia, agencja ochrony mienia
</t>
        </r>
      </text>
    </comment>
    <comment ref="C1370"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371" authorId="0">
      <text>
        <r>
          <rPr>
            <b/>
            <sz val="8"/>
            <color indexed="8"/>
            <rFont val="Tahoma"/>
            <family val="2"/>
            <charset val="238"/>
          </rPr>
          <t>np. Policja, firma ochrony mienia</t>
        </r>
        <r>
          <rPr>
            <sz val="8"/>
            <color indexed="8"/>
            <rFont val="Tahoma"/>
            <family val="2"/>
            <charset val="238"/>
          </rPr>
          <t xml:space="preserve">
</t>
        </r>
      </text>
    </comment>
    <comment ref="C1372"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372" authorId="0">
      <text>
        <r>
          <rPr>
            <b/>
            <sz val="8"/>
            <color indexed="8"/>
            <rFont val="Tahoma"/>
            <family val="2"/>
            <charset val="238"/>
          </rPr>
          <t>wywołującym alarm w miejscu chronionego obiektu, bez stałego adresata alarmu</t>
        </r>
      </text>
    </comment>
    <comment ref="E1373" authorId="0">
      <text>
        <r>
          <rPr>
            <b/>
            <sz val="8"/>
            <color indexed="8"/>
            <rFont val="Tahoma"/>
            <family val="2"/>
            <charset val="238"/>
          </rPr>
          <t>Sposoby uruchamiania instalacji oddymiającej: 
automatycznie - czujki; 
ręcznie - przyciski</t>
        </r>
      </text>
    </comment>
    <comment ref="F1373"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E1374"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375" authorId="0">
      <text>
        <r>
          <rPr>
            <b/>
            <sz val="8"/>
            <color indexed="8"/>
            <rFont val="Tahoma"/>
            <family val="2"/>
            <charset val="238"/>
          </rPr>
          <t xml:space="preserve">np. Państwowa Straż Pożarna, zakładowa straż pożarna, portiernia, agencja ochrony mienia
</t>
        </r>
      </text>
    </comment>
    <comment ref="C1379"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380" authorId="0">
      <text>
        <r>
          <rPr>
            <b/>
            <sz val="8"/>
            <color indexed="8"/>
            <rFont val="Tahoma"/>
            <family val="2"/>
            <charset val="238"/>
          </rPr>
          <t>np. Policja, firma ochrony mienia</t>
        </r>
        <r>
          <rPr>
            <sz val="8"/>
            <color indexed="8"/>
            <rFont val="Tahoma"/>
            <family val="2"/>
            <charset val="238"/>
          </rPr>
          <t xml:space="preserve">
</t>
        </r>
      </text>
    </comment>
    <comment ref="C1381"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381" authorId="0">
      <text>
        <r>
          <rPr>
            <b/>
            <sz val="8"/>
            <color indexed="8"/>
            <rFont val="Tahoma"/>
            <family val="2"/>
            <charset val="238"/>
          </rPr>
          <t>wywołującym alarm w miejscu chronionego obiektu, bez stałego adresata alarmu</t>
        </r>
      </text>
    </comment>
    <comment ref="E1382" authorId="0">
      <text>
        <r>
          <rPr>
            <b/>
            <sz val="8"/>
            <color indexed="8"/>
            <rFont val="Tahoma"/>
            <family val="2"/>
            <charset val="238"/>
          </rPr>
          <t>Sposoby uruchamiania instalacji oddymiającej: 
automatycznie - czujki; 
ręcznie - przyciski</t>
        </r>
      </text>
    </comment>
    <comment ref="F1382"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E1383"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384" authorId="0">
      <text>
        <r>
          <rPr>
            <b/>
            <sz val="8"/>
            <color indexed="8"/>
            <rFont val="Tahoma"/>
            <family val="2"/>
            <charset val="238"/>
          </rPr>
          <t xml:space="preserve">np. Państwowa Straż Pożarna, zakładowa straż pożarna, portiernia, agencja ochrony mienia
</t>
        </r>
      </text>
    </comment>
    <comment ref="C1389"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390" authorId="0">
      <text>
        <r>
          <rPr>
            <b/>
            <sz val="8"/>
            <color indexed="8"/>
            <rFont val="Tahoma"/>
            <family val="2"/>
            <charset val="238"/>
          </rPr>
          <t>wywołującym alarm w miejscu chronionego obiektu, bez stałego adresata alarmu</t>
        </r>
      </text>
    </comment>
    <comment ref="C1391" authorId="0">
      <text>
        <r>
          <rPr>
            <b/>
            <sz val="8"/>
            <color indexed="8"/>
            <rFont val="Tahoma"/>
            <family val="2"/>
            <charset val="238"/>
          </rPr>
          <t>np. Policja, firma ochrony mienia</t>
        </r>
        <r>
          <rPr>
            <sz val="8"/>
            <color indexed="8"/>
            <rFont val="Tahoma"/>
            <family val="2"/>
            <charset val="238"/>
          </rPr>
          <t xml:space="preserve">
</t>
        </r>
      </text>
    </comment>
    <comment ref="F1391" authorId="0">
      <text>
        <r>
          <rPr>
            <b/>
            <sz val="8"/>
            <color indexed="8"/>
            <rFont val="Tahoma"/>
            <family val="2"/>
            <charset val="238"/>
          </rPr>
          <t>Sposoby uruchamiania instalacji oddymiającej: 
automatycznie - czujki; 
ręcznie - przyciski</t>
        </r>
      </text>
    </comment>
    <comment ref="E1392" authorId="0">
      <text>
        <r>
          <rPr>
            <b/>
            <sz val="8"/>
            <color indexed="8"/>
            <rFont val="Tahoma"/>
            <family val="2"/>
            <charset val="238"/>
          </rPr>
          <t xml:space="preserve">np. Państwowa Straż Pożarna, zakładowa straż pożarna, portiernia, agencja ochrony mienia
</t>
        </r>
      </text>
    </comment>
    <comment ref="F1392"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E1393"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394"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399"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400" authorId="0">
      <text>
        <r>
          <rPr>
            <b/>
            <sz val="8"/>
            <color indexed="8"/>
            <rFont val="Tahoma"/>
            <family val="2"/>
            <charset val="238"/>
          </rPr>
          <t>wywołującym alarm w miejscu chronionego obiektu, bez stałego adresata alarmu</t>
        </r>
      </text>
    </comment>
    <comment ref="C1401" authorId="0">
      <text>
        <r>
          <rPr>
            <b/>
            <sz val="8"/>
            <color indexed="8"/>
            <rFont val="Tahoma"/>
            <family val="2"/>
            <charset val="238"/>
          </rPr>
          <t>np. Policja, firma ochrony mienia</t>
        </r>
        <r>
          <rPr>
            <sz val="8"/>
            <color indexed="8"/>
            <rFont val="Tahoma"/>
            <family val="2"/>
            <charset val="238"/>
          </rPr>
          <t xml:space="preserve">
</t>
        </r>
      </text>
    </comment>
    <comment ref="F1401" authorId="0">
      <text>
        <r>
          <rPr>
            <b/>
            <sz val="8"/>
            <color indexed="8"/>
            <rFont val="Tahoma"/>
            <family val="2"/>
            <charset val="238"/>
          </rPr>
          <t>Sposoby uruchamiania instalacji oddymiającej: 
automatycznie - czujki; 
ręcznie - przyciski</t>
        </r>
      </text>
    </comment>
    <comment ref="E1402" authorId="0">
      <text>
        <r>
          <rPr>
            <b/>
            <sz val="8"/>
            <color indexed="8"/>
            <rFont val="Tahoma"/>
            <family val="2"/>
            <charset val="238"/>
          </rPr>
          <t xml:space="preserve">np. Państwowa Straż Pożarna, zakładowa straż pożarna, portiernia, agencja ochrony mienia
</t>
        </r>
      </text>
    </comment>
    <comment ref="F1402"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E1403"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F1404"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409" authorId="0">
      <text>
        <r>
          <rPr>
            <b/>
            <sz val="8"/>
            <color indexed="8"/>
            <rFont val="Tahoma"/>
            <family val="2"/>
            <charset val="238"/>
          </rPr>
          <t>wywołującym alarm w miejscu chronionego obiektu, bez stałego adresata alarmu</t>
        </r>
      </text>
    </comment>
    <comment ref="F1410"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411" authorId="0">
      <text>
        <r>
          <rPr>
            <b/>
            <sz val="8"/>
            <color indexed="8"/>
            <rFont val="Tahoma"/>
            <family val="2"/>
            <charset val="238"/>
          </rPr>
          <t>np. Policja, firma ochrony mienia</t>
        </r>
        <r>
          <rPr>
            <sz val="8"/>
            <color indexed="8"/>
            <rFont val="Tahoma"/>
            <family val="2"/>
            <charset val="238"/>
          </rPr>
          <t xml:space="preserve">
</t>
        </r>
      </text>
    </comment>
    <comment ref="F1411"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412" authorId="0">
      <text>
        <r>
          <rPr>
            <b/>
            <sz val="8"/>
            <color indexed="8"/>
            <rFont val="Tahoma"/>
            <family val="2"/>
            <charset val="238"/>
          </rPr>
          <t xml:space="preserve">np. Państwowa Straż Pożarna, zakładowa straż pożarna, portiernia, agencja ochrony mienia
</t>
        </r>
      </text>
    </comment>
    <comment ref="F1412"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413"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F1414" authorId="0">
      <text>
        <r>
          <rPr>
            <b/>
            <sz val="8"/>
            <color indexed="8"/>
            <rFont val="Tahoma"/>
            <family val="2"/>
            <charset val="238"/>
          </rPr>
          <t>Sposoby uruchamiania instalacji oddymiającej: 
automatycznie - czujki; 
ręcznie - przyciski</t>
        </r>
      </text>
    </comment>
    <comment ref="C1419" authorId="0">
      <text>
        <r>
          <rPr>
            <b/>
            <sz val="8"/>
            <color indexed="8"/>
            <rFont val="Tahoma"/>
            <family val="2"/>
            <charset val="238"/>
          </rPr>
          <t>wywołującym alarm w miejscu chronionego obiektu, bez stałego adresata alarmu</t>
        </r>
      </text>
    </comment>
    <comment ref="F1420"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421" authorId="0">
      <text>
        <r>
          <rPr>
            <b/>
            <sz val="8"/>
            <color indexed="8"/>
            <rFont val="Tahoma"/>
            <family val="2"/>
            <charset val="238"/>
          </rPr>
          <t>np. Policja, firma ochrony mienia</t>
        </r>
        <r>
          <rPr>
            <sz val="8"/>
            <color indexed="8"/>
            <rFont val="Tahoma"/>
            <family val="2"/>
            <charset val="238"/>
          </rPr>
          <t xml:space="preserve">
</t>
        </r>
      </text>
    </comment>
    <comment ref="F1421"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422" authorId="0">
      <text>
        <r>
          <rPr>
            <b/>
            <sz val="8"/>
            <color indexed="8"/>
            <rFont val="Tahoma"/>
            <family val="2"/>
            <charset val="238"/>
          </rPr>
          <t xml:space="preserve">np. Państwowa Straż Pożarna, zakładowa straż pożarna, portiernia, agencja ochrony mienia
</t>
        </r>
      </text>
    </comment>
    <comment ref="F1422"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423"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F1424" authorId="0">
      <text>
        <r>
          <rPr>
            <b/>
            <sz val="8"/>
            <color indexed="8"/>
            <rFont val="Tahoma"/>
            <family val="2"/>
            <charset val="238"/>
          </rPr>
          <t>Sposoby uruchamiania instalacji oddymiającej: 
automatycznie - czujki; 
ręcznie - przyciski</t>
        </r>
      </text>
    </comment>
    <comment ref="C1428" authorId="0">
      <text>
        <r>
          <rPr>
            <b/>
            <sz val="8"/>
            <color indexed="8"/>
            <rFont val="Tahoma"/>
            <family val="2"/>
            <charset val="238"/>
          </rPr>
          <t>wywołującym alarm w miejscu chronionego obiektu, bez stałego adresata alarmu</t>
        </r>
      </text>
    </comment>
    <comment ref="F1429"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430" authorId="0">
      <text>
        <r>
          <rPr>
            <b/>
            <sz val="8"/>
            <color indexed="8"/>
            <rFont val="Tahoma"/>
            <family val="2"/>
            <charset val="238"/>
          </rPr>
          <t>np. Policja, firma ochrony mienia</t>
        </r>
        <r>
          <rPr>
            <sz val="8"/>
            <color indexed="8"/>
            <rFont val="Tahoma"/>
            <family val="2"/>
            <charset val="238"/>
          </rPr>
          <t xml:space="preserve">
</t>
        </r>
      </text>
    </comment>
    <comment ref="F1430"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431" authorId="0">
      <text>
        <r>
          <rPr>
            <b/>
            <sz val="8"/>
            <color indexed="8"/>
            <rFont val="Tahoma"/>
            <family val="2"/>
            <charset val="238"/>
          </rPr>
          <t xml:space="preserve">np. Państwowa Straż Pożarna, zakładowa straż pożarna, portiernia, agencja ochrony mienia
</t>
        </r>
      </text>
    </comment>
    <comment ref="F1431"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432"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F1433" authorId="0">
      <text>
        <r>
          <rPr>
            <b/>
            <sz val="8"/>
            <color indexed="8"/>
            <rFont val="Tahoma"/>
            <family val="2"/>
            <charset val="238"/>
          </rPr>
          <t>Sposoby uruchamiania instalacji oddymiającej: 
automatycznie - czujki; 
ręcznie - przyciski</t>
        </r>
      </text>
    </comment>
    <comment ref="C1438" authorId="0">
      <text>
        <r>
          <rPr>
            <b/>
            <sz val="8"/>
            <color indexed="8"/>
            <rFont val="Tahoma"/>
            <family val="2"/>
            <charset val="238"/>
          </rPr>
          <t>wywołującym alarm w miejscu chronionego obiektu, bez stałego adresata alarmu</t>
        </r>
      </text>
    </comment>
    <comment ref="F1439"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440" authorId="0">
      <text>
        <r>
          <rPr>
            <b/>
            <sz val="8"/>
            <color indexed="8"/>
            <rFont val="Tahoma"/>
            <family val="2"/>
            <charset val="238"/>
          </rPr>
          <t>np. Policja, firma ochrony mienia</t>
        </r>
        <r>
          <rPr>
            <sz val="8"/>
            <color indexed="8"/>
            <rFont val="Tahoma"/>
            <family val="2"/>
            <charset val="238"/>
          </rPr>
          <t xml:space="preserve">
</t>
        </r>
      </text>
    </comment>
    <comment ref="F1440"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441" authorId="0">
      <text>
        <r>
          <rPr>
            <b/>
            <sz val="8"/>
            <color indexed="8"/>
            <rFont val="Tahoma"/>
            <family val="2"/>
            <charset val="238"/>
          </rPr>
          <t xml:space="preserve">np. Państwowa Straż Pożarna, zakładowa straż pożarna, portiernia, agencja ochrony mienia
</t>
        </r>
      </text>
    </comment>
    <comment ref="F1441"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442"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F1443" authorId="0">
      <text>
        <r>
          <rPr>
            <b/>
            <sz val="8"/>
            <color indexed="8"/>
            <rFont val="Tahoma"/>
            <family val="2"/>
            <charset val="238"/>
          </rPr>
          <t>Sposoby uruchamiania instalacji oddymiającej: 
automatycznie - czujki; 
ręcznie - przyciski</t>
        </r>
      </text>
    </comment>
    <comment ref="C1447" authorId="0">
      <text>
        <r>
          <rPr>
            <b/>
            <sz val="8"/>
            <color indexed="8"/>
            <rFont val="Tahoma"/>
            <family val="2"/>
            <charset val="238"/>
          </rPr>
          <t>wywołującym alarm w miejscu chronionego obiektu, bez stałego adresata alarmu</t>
        </r>
      </text>
    </comment>
    <comment ref="F1448"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449" authorId="0">
      <text>
        <r>
          <rPr>
            <b/>
            <sz val="8"/>
            <color indexed="8"/>
            <rFont val="Tahoma"/>
            <family val="2"/>
            <charset val="238"/>
          </rPr>
          <t>np. Policja, firma ochrony mienia</t>
        </r>
        <r>
          <rPr>
            <sz val="8"/>
            <color indexed="8"/>
            <rFont val="Tahoma"/>
            <family val="2"/>
            <charset val="238"/>
          </rPr>
          <t xml:space="preserve">
</t>
        </r>
      </text>
    </comment>
    <comment ref="F1449"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450" authorId="0">
      <text>
        <r>
          <rPr>
            <b/>
            <sz val="8"/>
            <color indexed="8"/>
            <rFont val="Tahoma"/>
            <family val="2"/>
            <charset val="238"/>
          </rPr>
          <t xml:space="preserve">np. Państwowa Straż Pożarna, zakładowa straż pożarna, portiernia, agencja ochrony mienia
</t>
        </r>
      </text>
    </comment>
    <comment ref="F1450"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451"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F1452" authorId="0">
      <text>
        <r>
          <rPr>
            <b/>
            <sz val="8"/>
            <color indexed="8"/>
            <rFont val="Tahoma"/>
            <family val="2"/>
            <charset val="238"/>
          </rPr>
          <t>Sposoby uruchamiania instalacji oddymiającej: 
automatycznie - czujki; 
ręcznie - przyciski</t>
        </r>
      </text>
    </comment>
    <comment ref="C1457" authorId="0">
      <text>
        <r>
          <rPr>
            <b/>
            <sz val="8"/>
            <color indexed="8"/>
            <rFont val="Tahoma"/>
            <family val="2"/>
            <charset val="238"/>
          </rPr>
          <t>wywołującym alarm w miejscu chronionego obiektu, bez stałego adresata alarmu</t>
        </r>
      </text>
    </comment>
    <comment ref="F1458"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459" authorId="0">
      <text>
        <r>
          <rPr>
            <b/>
            <sz val="8"/>
            <color indexed="8"/>
            <rFont val="Tahoma"/>
            <family val="2"/>
            <charset val="238"/>
          </rPr>
          <t>np. Policja, firma ochrony mienia</t>
        </r>
        <r>
          <rPr>
            <sz val="8"/>
            <color indexed="8"/>
            <rFont val="Tahoma"/>
            <family val="2"/>
            <charset val="238"/>
          </rPr>
          <t xml:space="preserve">
</t>
        </r>
      </text>
    </comment>
    <comment ref="F1459"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460" authorId="0">
      <text>
        <r>
          <rPr>
            <b/>
            <sz val="8"/>
            <color indexed="8"/>
            <rFont val="Tahoma"/>
            <family val="2"/>
            <charset val="238"/>
          </rPr>
          <t xml:space="preserve">np. Państwowa Straż Pożarna, zakładowa straż pożarna, portiernia, agencja ochrony mienia
</t>
        </r>
      </text>
    </comment>
    <comment ref="F1460"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461"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F1462" authorId="0">
      <text>
        <r>
          <rPr>
            <b/>
            <sz val="8"/>
            <color indexed="8"/>
            <rFont val="Tahoma"/>
            <family val="2"/>
            <charset val="238"/>
          </rPr>
          <t>Sposoby uruchamiania instalacji oddymiającej: 
automatycznie - czujki; 
ręcznie - przyciski</t>
        </r>
      </text>
    </comment>
    <comment ref="C1485" authorId="0">
      <text>
        <r>
          <rPr>
            <b/>
            <sz val="8"/>
            <color indexed="8"/>
            <rFont val="Tahoma"/>
            <family val="2"/>
            <charset val="238"/>
          </rPr>
          <t>wywołującym alarm w miejscu chronionego obiektu, bez stałego adresata alarmu</t>
        </r>
      </text>
    </comment>
    <comment ref="F1486"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C1487" authorId="0">
      <text>
        <r>
          <rPr>
            <b/>
            <sz val="8"/>
            <color indexed="8"/>
            <rFont val="Tahoma"/>
            <family val="2"/>
            <charset val="238"/>
          </rPr>
          <t>np. Policja, firma ochrony mienia</t>
        </r>
        <r>
          <rPr>
            <sz val="8"/>
            <color indexed="8"/>
            <rFont val="Tahoma"/>
            <family val="2"/>
            <charset val="238"/>
          </rPr>
          <t xml:space="preserve">
</t>
        </r>
      </text>
    </comment>
    <comment ref="F1487"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488" authorId="0">
      <text>
        <r>
          <rPr>
            <b/>
            <sz val="8"/>
            <color indexed="8"/>
            <rFont val="Tahoma"/>
            <family val="2"/>
            <charset val="238"/>
          </rPr>
          <t xml:space="preserve">np. Państwowa Straż Pożarna, zakładowa straż pożarna, portiernia, agencja ochrony mienia
</t>
        </r>
      </text>
    </comment>
    <comment ref="F1488" authorId="0">
      <text>
        <r>
          <rPr>
            <b/>
            <sz val="8"/>
            <color indexed="8"/>
            <rFont val="Tahoma"/>
            <family val="2"/>
            <charset val="238"/>
          </rPr>
          <t>Sposoby uruchamiania sygnalizacji pożaru: automatycznie - czujki/dozymetry; 
ręcznie - ręczne przyciski pożarowe</t>
        </r>
        <r>
          <rPr>
            <sz val="8"/>
            <color indexed="8"/>
            <rFont val="Tahoma"/>
            <family val="2"/>
            <charset val="238"/>
          </rPr>
          <t xml:space="preserve">
</t>
        </r>
      </text>
    </comment>
    <comment ref="E1489" authorId="0">
      <text>
        <r>
          <rPr>
            <b/>
            <sz val="8"/>
            <color indexed="8"/>
            <rFont val="Tahoma"/>
            <family val="2"/>
            <charset val="238"/>
          </rPr>
          <t xml:space="preserve">Przykłady instalacji gaśnicznych:
wodna: tryskaczowa lub zraszaczowa, 
CO2, halonowa, azotowa, pianowa, proszkowa </t>
        </r>
        <r>
          <rPr>
            <sz val="8"/>
            <color indexed="8"/>
            <rFont val="Tahoma"/>
            <family val="2"/>
            <charset val="238"/>
          </rPr>
          <t xml:space="preserve">
</t>
        </r>
      </text>
    </comment>
    <comment ref="F1490" authorId="0">
      <text>
        <r>
          <rPr>
            <b/>
            <sz val="8"/>
            <color indexed="8"/>
            <rFont val="Tahoma"/>
            <family val="2"/>
            <charset val="238"/>
          </rPr>
          <t>Sposoby uruchamiania instalacji oddymiającej: 
automatycznie - czujki; 
ręcznie - przyciski</t>
        </r>
      </text>
    </comment>
  </commentList>
</comments>
</file>

<file path=xl/sharedStrings.xml><?xml version="1.0" encoding="utf-8"?>
<sst xmlns="http://schemas.openxmlformats.org/spreadsheetml/2006/main" count="10622" uniqueCount="1438">
  <si>
    <t>Lp.</t>
  </si>
  <si>
    <t>Nazwa jednostki</t>
  </si>
  <si>
    <t>Siedziba</t>
  </si>
  <si>
    <t>Miejsca ubezpieczenia</t>
  </si>
  <si>
    <t>REGON</t>
  </si>
  <si>
    <t>NIP</t>
  </si>
  <si>
    <t>PKD</t>
  </si>
  <si>
    <t>Opis prowadzonej działalności</t>
  </si>
  <si>
    <t>Liczba pracowników</t>
  </si>
  <si>
    <t>1.</t>
  </si>
  <si>
    <t>Urząd Miejski</t>
  </si>
  <si>
    <t>000687764</t>
  </si>
  <si>
    <t>745-00-07-767</t>
  </si>
  <si>
    <t>8411Z</t>
  </si>
  <si>
    <t>Jednostka samorządowa. Kierowania podstawowymi rodzajami działalności publicznej</t>
  </si>
  <si>
    <t>2.</t>
  </si>
  <si>
    <t>Miejski Ośrodek Pomocy Społecznej</t>
  </si>
  <si>
    <t>ul. Kolejowa 5, 13-100 Nidzica</t>
  </si>
  <si>
    <t>004449659</t>
  </si>
  <si>
    <t>745-12-47-611</t>
  </si>
  <si>
    <t>8899Z</t>
  </si>
  <si>
    <t>3.</t>
  </si>
  <si>
    <t>Nidzicki Ośrodek Kultury</t>
  </si>
  <si>
    <t>ul. Zamkowa 2, 13-100 Nidzica</t>
  </si>
  <si>
    <t xml:space="preserve">ul. Zamkowa 2,  ul. Kościuszki 41, 13-100 Nidzica, </t>
  </si>
  <si>
    <t>000812933</t>
  </si>
  <si>
    <t>7451001407</t>
  </si>
  <si>
    <t>9004Z</t>
  </si>
  <si>
    <t>4.</t>
  </si>
  <si>
    <t xml:space="preserve">Miejsko – Gminna Biblioteka Publiczna </t>
  </si>
  <si>
    <t>001261464</t>
  </si>
  <si>
    <t>745-14-47-988</t>
  </si>
  <si>
    <t>9101A</t>
  </si>
  <si>
    <t>5.</t>
  </si>
  <si>
    <t>6920Z</t>
  </si>
  <si>
    <t>6.</t>
  </si>
  <si>
    <t>Przedszkole Nr 2</t>
  </si>
  <si>
    <t>ul. 1 Maja 36, 13-100 Nidzica</t>
  </si>
  <si>
    <t>511347366</t>
  </si>
  <si>
    <t>984-01-26-506</t>
  </si>
  <si>
    <t>8010A</t>
  </si>
  <si>
    <t>7.</t>
  </si>
  <si>
    <t>Przedszkole Nr 4 KRAINA ODKRYWCÓW</t>
  </si>
  <si>
    <t>ul. Krzywa 7; 13-100 Nidzica</t>
  </si>
  <si>
    <t>511347395</t>
  </si>
  <si>
    <t>984-01-26-529</t>
  </si>
  <si>
    <t>8510Z</t>
  </si>
  <si>
    <t>8.</t>
  </si>
  <si>
    <t>Szkoła Podstawowa im. Jana Pawła II w Napiwodzie</t>
  </si>
  <si>
    <t>Napiwoda 25A, 13-100 Nidzica</t>
  </si>
  <si>
    <t>001209682</t>
  </si>
  <si>
    <t>984-01-26-475</t>
  </si>
  <si>
    <t>8520Z</t>
  </si>
  <si>
    <t>9.</t>
  </si>
  <si>
    <t xml:space="preserve">Szkoła Podstawowa im. Stanisława Mikołajczyka w Rączkach </t>
  </si>
  <si>
    <t>Rączki 30, 13-100 Nidzica</t>
  </si>
  <si>
    <t>001208599</t>
  </si>
  <si>
    <t>984-01-26-481</t>
  </si>
  <si>
    <t>10.</t>
  </si>
  <si>
    <t>Szkoła Podstawowa im. prof. Romana Kobendzy w Łynie</t>
  </si>
  <si>
    <t>Łyna 26, 13-100 Nidzica</t>
  </si>
  <si>
    <t>001249552</t>
  </si>
  <si>
    <t>984-01-26-469</t>
  </si>
  <si>
    <t>11.</t>
  </si>
  <si>
    <t>ul. Kopernika 1, 13-100 Nidzica</t>
  </si>
  <si>
    <t>8560Z</t>
  </si>
  <si>
    <t>12.</t>
  </si>
  <si>
    <t>ul. Karola Barke 3, 13-100 Nidzica</t>
  </si>
  <si>
    <t>13.</t>
  </si>
  <si>
    <t>ul. 1 Maja 42, 13-100 Nidzica</t>
  </si>
  <si>
    <t>984-01-26-446</t>
  </si>
  <si>
    <t>A. Łączne sumy ubezpieczenia:</t>
  </si>
  <si>
    <t>Rodzaj mienia</t>
  </si>
  <si>
    <t>Suma ubezpieczenia</t>
  </si>
  <si>
    <t>Budowle</t>
  </si>
  <si>
    <t>Wyposażenie i urządzenia</t>
  </si>
  <si>
    <t>Nakłady inwestycyjnye/adaptacyjne</t>
  </si>
  <si>
    <t>Środki obrotowe</t>
  </si>
  <si>
    <t>Środki niskocenne</t>
  </si>
  <si>
    <t>Zbiory biblioteczne i księgozbiory oraz materiały archiwalne (w tym archiwum zakładowe)</t>
  </si>
  <si>
    <t>Mienie członków OSP</t>
  </si>
  <si>
    <t xml:space="preserve">Urządzenia i wyposażenie zewnętrzne nieujęte w ubezpieczeniu systemem sum stałych </t>
  </si>
  <si>
    <t>Znaki drogowe z konstrukcją wsporczą, elementy bezpieczeństwa ruchu drogowego, tablice z nazwami ulic, słupy oświetleniowe, lampy, sygnalizacja świetlna, oświetlenie uliczne</t>
  </si>
  <si>
    <t xml:space="preserve">Budowle nieujęte w ubezpieczeniu systemem sum stałych </t>
  </si>
  <si>
    <t xml:space="preserve">Wyposażenie jednostek OSP </t>
  </si>
  <si>
    <t>B. Sumy ubezpieczenia w poszczególnych gminnych jednostkach organizacyjnych i instytucjach kultury:</t>
  </si>
  <si>
    <t>Ubezpieczający/Ubezpieczony</t>
  </si>
  <si>
    <t>wszystkie lokalizacje Ubezpieczonego zgodnie z wykazem budynków i budowli</t>
  </si>
  <si>
    <t>L.p.</t>
  </si>
  <si>
    <t>Przedmiot ubezpieczenia</t>
  </si>
  <si>
    <t>Wykaz budynków:</t>
  </si>
  <si>
    <t>Rodzaj budynku</t>
  </si>
  <si>
    <t>Lokalizacja (adres)</t>
  </si>
  <si>
    <t>Czy obiekt jest użytkowany?</t>
  </si>
  <si>
    <t>Rok budowy</t>
  </si>
  <si>
    <t>Wartość początkowa (brutto) *</t>
  </si>
  <si>
    <t>Powierz. użytkowa w m²</t>
  </si>
  <si>
    <t>Czy została przeprowadzona okresowa kontrola stanu techniczego obiektu budowalnego zgodnie z art. 62 ustawy Prawo budowlane?</t>
  </si>
  <si>
    <t>Czy obiekt posiada sprawne urządzenie odgromowe?</t>
  </si>
  <si>
    <t>Przeprowadzane remonty istotnie podwyższające wartość obiektu - data i zakres remontu</t>
  </si>
  <si>
    <t>Czy budynek znajduje się pod nadzorem konserwatora zabytków?</t>
  </si>
  <si>
    <t>Rodzaj ogrzewania</t>
  </si>
  <si>
    <t xml:space="preserve">Materiał </t>
  </si>
  <si>
    <t>Czy w konstrukcji budynku występują płyty warstwowe?</t>
  </si>
  <si>
    <t xml:space="preserve">Suma ubezpieczenia </t>
  </si>
  <si>
    <t>Rodzaj wartości
(KB- księgowa; O - odtworzeniowa nowa; RZ - rzeczywista)</t>
  </si>
  <si>
    <t>ścian</t>
  </si>
  <si>
    <t>stropów</t>
  </si>
  <si>
    <t>konstrukcji dachu</t>
  </si>
  <si>
    <t>pokrycie dachu</t>
  </si>
  <si>
    <t>TAK</t>
  </si>
  <si>
    <t>TAK - A i B</t>
  </si>
  <si>
    <t>NIE</t>
  </si>
  <si>
    <t>murowane</t>
  </si>
  <si>
    <t>drewniany</t>
  </si>
  <si>
    <t>dachówka</t>
  </si>
  <si>
    <t>rodzaj paliwa:</t>
  </si>
  <si>
    <t>Inny:</t>
  </si>
  <si>
    <t>wypełnienie:</t>
  </si>
  <si>
    <t>Budynek po szkole, Kanigowo 24A</t>
  </si>
  <si>
    <t>Kanigowo 24A</t>
  </si>
  <si>
    <t>własna kotłownia</t>
  </si>
  <si>
    <t>cegła</t>
  </si>
  <si>
    <t>drewniana</t>
  </si>
  <si>
    <t>rodzaj paliwa: węgiel</t>
  </si>
  <si>
    <t>Inny: Brak</t>
  </si>
  <si>
    <t>Budynek po szkole, ul. Sportowa 1</t>
  </si>
  <si>
    <t>ul. Sportowa 1</t>
  </si>
  <si>
    <t>blacha</t>
  </si>
  <si>
    <t>Skład, ul. Rataja 2C</t>
  </si>
  <si>
    <t>ul. Ratja 2C</t>
  </si>
  <si>
    <t>żelbeton</t>
  </si>
  <si>
    <t>papa</t>
  </si>
  <si>
    <t xml:space="preserve">rodzaj paliwa: </t>
  </si>
  <si>
    <t>Skład, ul. Ratja 2B</t>
  </si>
  <si>
    <t>ul. Ratja 2B</t>
  </si>
  <si>
    <t>Garaże, Kościuszki 23-25</t>
  </si>
  <si>
    <t>ul. Kościuszki 23-25</t>
  </si>
  <si>
    <t>Garaż, ul. Działdowska 13</t>
  </si>
  <si>
    <t>ul. Działdowska 13</t>
  </si>
  <si>
    <t>ul. Kajki 5</t>
  </si>
  <si>
    <t>Garaże, ul. Karola Barke 1A</t>
  </si>
  <si>
    <t>ul. Karola Barke 1A</t>
  </si>
  <si>
    <t>14.</t>
  </si>
  <si>
    <t>15.</t>
  </si>
  <si>
    <t>Garaże, ul. Kościuszki 38</t>
  </si>
  <si>
    <t>ul. Kościuszki 38</t>
  </si>
  <si>
    <t>16.</t>
  </si>
  <si>
    <t>ul. Traugutta 6B</t>
  </si>
  <si>
    <t>17.</t>
  </si>
  <si>
    <t>Skład, ul. Warszawska 17A</t>
  </si>
  <si>
    <t>ul. Warszawska 17A</t>
  </si>
  <si>
    <t>18.</t>
  </si>
  <si>
    <t>19.</t>
  </si>
  <si>
    <t>20.</t>
  </si>
  <si>
    <t>Garaże, ul. Sportowa 3-5</t>
  </si>
  <si>
    <t>ul. Sportowa 3-5</t>
  </si>
  <si>
    <t>21.</t>
  </si>
  <si>
    <t>Garaże, ul. Traugutta 8A</t>
  </si>
  <si>
    <t>ul. Traugutta 8A</t>
  </si>
  <si>
    <t>22.</t>
  </si>
  <si>
    <t>Łysakowo 44</t>
  </si>
  <si>
    <t>23.</t>
  </si>
  <si>
    <t>ul. Warszawska 15</t>
  </si>
  <si>
    <t>24.</t>
  </si>
  <si>
    <t>Garaże, ul. Warszawska 16</t>
  </si>
  <si>
    <t>ul. Warszawska 16</t>
  </si>
  <si>
    <t>25.</t>
  </si>
  <si>
    <t>Garaże, ul. Warszawska 21</t>
  </si>
  <si>
    <t>ul. Warszawska 21</t>
  </si>
  <si>
    <t>26.</t>
  </si>
  <si>
    <t>Garaże, ul. Warszawska 25</t>
  </si>
  <si>
    <t>ul. Warszawska 25</t>
  </si>
  <si>
    <t>27.</t>
  </si>
  <si>
    <t>TAK - tylko A</t>
  </si>
  <si>
    <t>wełna mineralna</t>
  </si>
  <si>
    <t>28.</t>
  </si>
  <si>
    <t>żelbetowy</t>
  </si>
  <si>
    <t>29.</t>
  </si>
  <si>
    <t>Mieszkalny, ul. 1-go Maja 12A</t>
  </si>
  <si>
    <t>ul. 1-go Maja 12A</t>
  </si>
  <si>
    <t>30.</t>
  </si>
  <si>
    <t>Mieszk.-użytk., ul. Rataja 2</t>
  </si>
  <si>
    <t>ul. Rataja 2</t>
  </si>
  <si>
    <t>31.</t>
  </si>
  <si>
    <t>32.</t>
  </si>
  <si>
    <t>33.</t>
  </si>
  <si>
    <t>murowana</t>
  </si>
  <si>
    <t>34.</t>
  </si>
  <si>
    <t>Mieszkalny, Kanigowo 24</t>
  </si>
  <si>
    <t>Kanigowo 24</t>
  </si>
  <si>
    <t>35.</t>
  </si>
  <si>
    <t>Mieszkalny, Łyna 34</t>
  </si>
  <si>
    <t>Łyna 34</t>
  </si>
  <si>
    <t>36.</t>
  </si>
  <si>
    <t>Mieszkalny, Napiwoda 21</t>
  </si>
  <si>
    <t>Napiwoda 21</t>
  </si>
  <si>
    <t>37.</t>
  </si>
  <si>
    <t>Mieszkalny, Napiwoda 55</t>
  </si>
  <si>
    <t>Napiwoda 55</t>
  </si>
  <si>
    <t>38.</t>
  </si>
  <si>
    <t>Mieszkalny, Nibork Drugi</t>
  </si>
  <si>
    <t>Nibork Drugi</t>
  </si>
  <si>
    <t>Inny: Kamień</t>
  </si>
  <si>
    <t>Inny: Bark</t>
  </si>
  <si>
    <t>39.</t>
  </si>
  <si>
    <t>Mieszk.-użytk., Orłowo 6</t>
  </si>
  <si>
    <t>Orłowo 6</t>
  </si>
  <si>
    <t>40.</t>
  </si>
  <si>
    <t>41.</t>
  </si>
  <si>
    <t>Mieszkalny, Rozdroże 3</t>
  </si>
  <si>
    <t>Rozdroże 3</t>
  </si>
  <si>
    <t>42.</t>
  </si>
  <si>
    <t>Mieszkalny, ul. 1 Maja 14</t>
  </si>
  <si>
    <t>ul. 1 Maja 14</t>
  </si>
  <si>
    <t>Inny:Brak</t>
  </si>
  <si>
    <t>43.</t>
  </si>
  <si>
    <t>Mieszkalny, ul. 1 Maja 16A</t>
  </si>
  <si>
    <t>ul. 1 Maja 16A</t>
  </si>
  <si>
    <t>44.</t>
  </si>
  <si>
    <t>Mieszkalny, ul. 1 Maja 18C</t>
  </si>
  <si>
    <t>ul. 1 Maja 18C</t>
  </si>
  <si>
    <t>45.</t>
  </si>
  <si>
    <t>Mieszkalny, ul. 1-go Maja 10</t>
  </si>
  <si>
    <t>ul. 1-go Maja 10</t>
  </si>
  <si>
    <t>46.</t>
  </si>
  <si>
    <t>Mieszkalny, ul. 1-go Maja 12</t>
  </si>
  <si>
    <t>ul. 1-go Maja 12</t>
  </si>
  <si>
    <t>47.</t>
  </si>
  <si>
    <t>Mieszkalny, ul. 1-go Maja 16B</t>
  </si>
  <si>
    <t>ul. 1-go Maja 16B</t>
  </si>
  <si>
    <t>48.</t>
  </si>
  <si>
    <t>Mieszkalny, ul. 1-go Maja 18A</t>
  </si>
  <si>
    <t>ul. 1-go Maja 18A</t>
  </si>
  <si>
    <t>49.</t>
  </si>
  <si>
    <t>Mieszkalny, ul. 1-go Maja 18B</t>
  </si>
  <si>
    <t>ul. 1-go Maja 18B</t>
  </si>
  <si>
    <t>50.</t>
  </si>
  <si>
    <t>Mieszkalny, ul. 1-go Maja 27A</t>
  </si>
  <si>
    <t>ul. 1-go Maja 27A</t>
  </si>
  <si>
    <t>51.</t>
  </si>
  <si>
    <t>Mieszkalny, ul. 1-go Maja 30</t>
  </si>
  <si>
    <t>ul. 1-go Maja 30</t>
  </si>
  <si>
    <t>52.</t>
  </si>
  <si>
    <t>Mieszkalny, ul. 1-go Maja 38</t>
  </si>
  <si>
    <t>ul. 1-go Maja 38</t>
  </si>
  <si>
    <t>53.</t>
  </si>
  <si>
    <t>54.</t>
  </si>
  <si>
    <t>Mieszkalny, ul. Cegielniana 3</t>
  </si>
  <si>
    <t>ul. Cegielniana 3</t>
  </si>
  <si>
    <t>55.</t>
  </si>
  <si>
    <t>Mieszkalny, ul. Działdowska 13</t>
  </si>
  <si>
    <t>56.</t>
  </si>
  <si>
    <t>57.</t>
  </si>
  <si>
    <t>Mieszkalny, ul. Kajki 5</t>
  </si>
  <si>
    <t>58.</t>
  </si>
  <si>
    <t>59.</t>
  </si>
  <si>
    <t>60.</t>
  </si>
  <si>
    <t>61.</t>
  </si>
  <si>
    <t>Mieszkalny, ul. Karola Barke 5</t>
  </si>
  <si>
    <t>ul. Karola Barke 5</t>
  </si>
  <si>
    <t>62.</t>
  </si>
  <si>
    <t>63.</t>
  </si>
  <si>
    <t>Mieszkalny, ul. Kolejowa 15</t>
  </si>
  <si>
    <t>ul. Kolejowa 15</t>
  </si>
  <si>
    <t>64.</t>
  </si>
  <si>
    <t>Mieszkalny, ul. Kościuszki 27A</t>
  </si>
  <si>
    <t>ul. Kościuszki 27A</t>
  </si>
  <si>
    <t>Inny:Ondulina</t>
  </si>
  <si>
    <t>65.</t>
  </si>
  <si>
    <t>66.</t>
  </si>
  <si>
    <t>Mieszkalny, ul. Mickiewicza 15</t>
  </si>
  <si>
    <t>ul. Mickiewicza 15</t>
  </si>
  <si>
    <t>67.</t>
  </si>
  <si>
    <t>Mieszkalny, ul. Moniuszki 1a</t>
  </si>
  <si>
    <t>ul. Moniuszki 1a</t>
  </si>
  <si>
    <t>Inny: Pustak</t>
  </si>
  <si>
    <t>68.</t>
  </si>
  <si>
    <t>Mieszkalny, ul. Moniuszki 2</t>
  </si>
  <si>
    <t>ul. Moniuszki 2</t>
  </si>
  <si>
    <t>Inny: Drewniane</t>
  </si>
  <si>
    <t>69.</t>
  </si>
  <si>
    <t>Mieszkalny, ul. Moniuszki 4</t>
  </si>
  <si>
    <t>ul. Moniuszki 4</t>
  </si>
  <si>
    <t>Inny: Drewno</t>
  </si>
  <si>
    <t>70.</t>
  </si>
  <si>
    <t>Mieszkalny, ul. Murarska 2</t>
  </si>
  <si>
    <t>ul. Murarska 2</t>
  </si>
  <si>
    <t>71.</t>
  </si>
  <si>
    <t>Mieszkalny, ul. Murzynowskiego 13</t>
  </si>
  <si>
    <t>ul. Murzynowskiego 13</t>
  </si>
  <si>
    <t>72.</t>
  </si>
  <si>
    <t>73.</t>
  </si>
  <si>
    <t>Mieszkalny, ul. Osińskiego 4</t>
  </si>
  <si>
    <t>ul. Osińskiego 4</t>
  </si>
  <si>
    <t>74.</t>
  </si>
  <si>
    <t>75.</t>
  </si>
  <si>
    <t>Mieszkalny, ul. Rataja 4</t>
  </si>
  <si>
    <t>ul. Rataja 4</t>
  </si>
  <si>
    <t>76.</t>
  </si>
  <si>
    <t>Mieszkalny, ul. Słowackiego 1</t>
  </si>
  <si>
    <t>ul. Słowackiego 1</t>
  </si>
  <si>
    <t>eternit</t>
  </si>
  <si>
    <t>77.</t>
  </si>
  <si>
    <t>78.</t>
  </si>
  <si>
    <t>Mieszkalny, ul. Słowackiego 3A</t>
  </si>
  <si>
    <t>ul. Słowackiego 3A</t>
  </si>
  <si>
    <t>79.</t>
  </si>
  <si>
    <t>Mieszkalny, ul. Słowackiego 3B</t>
  </si>
  <si>
    <t>ul. Słowackiego 3B</t>
  </si>
  <si>
    <t>80.</t>
  </si>
  <si>
    <t>Mieszkalny, ul. Słowackiego 3C</t>
  </si>
  <si>
    <t>ul. Słowackiego 3C</t>
  </si>
  <si>
    <t>81.</t>
  </si>
  <si>
    <t>Mieszkalny, ul. Sportowa 16</t>
  </si>
  <si>
    <t>ul. Sportowa 16</t>
  </si>
  <si>
    <t>82.</t>
  </si>
  <si>
    <t>83.</t>
  </si>
  <si>
    <t>Mieszkalny, ul. Sportowa 20</t>
  </si>
  <si>
    <t>ul. Sportowa 20</t>
  </si>
  <si>
    <t>84.</t>
  </si>
  <si>
    <t>Mieszkalny, ul. Sportowa 22</t>
  </si>
  <si>
    <t>ul. Sportowa 22</t>
  </si>
  <si>
    <t>85.</t>
  </si>
  <si>
    <t>Mieszkalny, ul. Traugutta 15</t>
  </si>
  <si>
    <t>ul. Traugutta 15</t>
  </si>
  <si>
    <t>86.</t>
  </si>
  <si>
    <t>87.</t>
  </si>
  <si>
    <t>Strażnica OSP - Frąknowo 5</t>
  </si>
  <si>
    <t>Frąknowo 5</t>
  </si>
  <si>
    <t>88.</t>
  </si>
  <si>
    <t>Mieszkalny, ul. Warszawska 5</t>
  </si>
  <si>
    <t>ul. Warszawska 5</t>
  </si>
  <si>
    <t>89.</t>
  </si>
  <si>
    <t>Mieszkalny, ul. Żeromskiego 1</t>
  </si>
  <si>
    <t>ul. Żeromskiego 1</t>
  </si>
  <si>
    <t>90.</t>
  </si>
  <si>
    <t>Mieszkalny, ul. Żeromskiego 20</t>
  </si>
  <si>
    <t>ul. Żeromskiego 20</t>
  </si>
  <si>
    <t>91.</t>
  </si>
  <si>
    <t>Mieszkalny, ul. Żeromskiego 26</t>
  </si>
  <si>
    <t>ul. Żeromskiego 26</t>
  </si>
  <si>
    <t>92.</t>
  </si>
  <si>
    <t>93.</t>
  </si>
  <si>
    <t>Mieszkalny, Zagrzewo 21</t>
  </si>
  <si>
    <t>Zagrzewo 21</t>
  </si>
  <si>
    <t>94.</t>
  </si>
  <si>
    <t>Strażnica OSP Łyna, Łyna 49</t>
  </si>
  <si>
    <t>Łyna 49</t>
  </si>
  <si>
    <t xml:space="preserve">Inny: </t>
  </si>
  <si>
    <t>95.</t>
  </si>
  <si>
    <t>Pom. Gosp., Napiwoda 21</t>
  </si>
  <si>
    <t>96.</t>
  </si>
  <si>
    <t>97.</t>
  </si>
  <si>
    <t>98.</t>
  </si>
  <si>
    <t>99.</t>
  </si>
  <si>
    <t>Strażnica OSP Napiwoda, Napiwoda 15</t>
  </si>
  <si>
    <t>Napiwoda 15</t>
  </si>
  <si>
    <t>100.</t>
  </si>
  <si>
    <t>Zagrzewo</t>
  </si>
  <si>
    <t>101.</t>
  </si>
  <si>
    <t>Pom. Gosp., Żelazno</t>
  </si>
  <si>
    <t>Żelazno</t>
  </si>
  <si>
    <t>102.</t>
  </si>
  <si>
    <t>Ratusz - biuro, Nidzica, Pl. Wolności 1</t>
  </si>
  <si>
    <t>Nidzica, Pl. Wolności 1</t>
  </si>
  <si>
    <t>przedwojenny</t>
  </si>
  <si>
    <t>103.</t>
  </si>
  <si>
    <t>104.</t>
  </si>
  <si>
    <t>105.</t>
  </si>
  <si>
    <t>Skład, ul. 1-go Maja 16C</t>
  </si>
  <si>
    <t>ul. 1-go Maja 16C</t>
  </si>
  <si>
    <t>106.</t>
  </si>
  <si>
    <t>Skład, ul. 1-go Maja 27A</t>
  </si>
  <si>
    <t>107.</t>
  </si>
  <si>
    <t>Skład, ul. 1-go Maja 27B</t>
  </si>
  <si>
    <t>ul. 1-go Maja 27B</t>
  </si>
  <si>
    <t>108.</t>
  </si>
  <si>
    <t>Skład, ul. Działdowska 13A</t>
  </si>
  <si>
    <t>ul. Działdowska 13A</t>
  </si>
  <si>
    <t>109.</t>
  </si>
  <si>
    <t>Bolejny 16</t>
  </si>
  <si>
    <t>110.</t>
  </si>
  <si>
    <t>ul. Warszawska 7</t>
  </si>
  <si>
    <t>111.</t>
  </si>
  <si>
    <t>112.</t>
  </si>
  <si>
    <t>nieznany</t>
  </si>
  <si>
    <t>Budowa miejsc postojowych dla samochdów osobowych i utwardzenie placu - pazdziernik 2014. Przebudowa omieszczeń biurowych - wrzesień 2014. Przebudowa układu odpowietrzania spalin i nawiewu powietrza do pomieszczeń z zaplnikami gaowymi - sierpień 2013.</t>
  </si>
  <si>
    <t>sieć miejska</t>
  </si>
  <si>
    <t>betonowa</t>
  </si>
  <si>
    <t>Mieszkania Chronione</t>
  </si>
  <si>
    <t>styropian</t>
  </si>
  <si>
    <t>Świetlica Jabłonka</t>
  </si>
  <si>
    <t>Jabłonka 22A</t>
  </si>
  <si>
    <t>instalacja zbiornika na gaz płynny oraz wewnętrzna instalacj gazowa - październik 014</t>
  </si>
  <si>
    <t>Wiata na opał</t>
  </si>
  <si>
    <t>Świetlica Rozdroże</t>
  </si>
  <si>
    <t>Rozdroże 29A</t>
  </si>
  <si>
    <t>suporex</t>
  </si>
  <si>
    <t>Świetlica Łysakowo</t>
  </si>
  <si>
    <t>Swietlica Grzegórzki</t>
  </si>
  <si>
    <t>Grzegórzki 25/1</t>
  </si>
  <si>
    <t>Budynek gospodarczy</t>
  </si>
  <si>
    <t>Grzegórzki 25</t>
  </si>
  <si>
    <t>Świetlica Zagrzewo</t>
  </si>
  <si>
    <t>Swietlica Załuski</t>
  </si>
  <si>
    <t>Załuski 11/5</t>
  </si>
  <si>
    <t>Świetlica Łyna</t>
  </si>
  <si>
    <t>Łyna 25</t>
  </si>
  <si>
    <t>Budowa miejsc postojowych przed budynkiem - pażdziernik 2014</t>
  </si>
  <si>
    <t>Świetlica Wietrzychowo</t>
  </si>
  <si>
    <t>Wietrzychowo 19</t>
  </si>
  <si>
    <t xml:space="preserve">Świetlica Kanigowo </t>
  </si>
  <si>
    <t>Kanigowo18</t>
  </si>
  <si>
    <t xml:space="preserve">Świetlica Piotrowice </t>
  </si>
  <si>
    <t>Piotrowice 17</t>
  </si>
  <si>
    <t>Świetlica Orłowo</t>
  </si>
  <si>
    <t>Orłowo 6/1</t>
  </si>
  <si>
    <t>Świetlica Bartoszki</t>
  </si>
  <si>
    <t>Bartoszki 34/3</t>
  </si>
  <si>
    <t>Świetlica Magdaleniec</t>
  </si>
  <si>
    <t>ZAMEK</t>
  </si>
  <si>
    <t>Nidzica ul. Zamkowa 2</t>
  </si>
  <si>
    <t>XIV wiek</t>
  </si>
  <si>
    <t>Kino „Wenus”</t>
  </si>
  <si>
    <t>Nidzica ul. Kościuszki 41</t>
  </si>
  <si>
    <t>UL 1 MAJA 36 13-100 NIDZICA</t>
  </si>
  <si>
    <t>beton</t>
  </si>
  <si>
    <t>ul.Krzywa 7; 13-100 Nidzica</t>
  </si>
  <si>
    <t>KB</t>
  </si>
  <si>
    <t>08.08. 2014 Modernizacja łazienek i instalacji wodno - kanalizacyjnej</t>
  </si>
  <si>
    <t>Budynek szkoly</t>
  </si>
  <si>
    <t>Napiwoda 25A</t>
  </si>
  <si>
    <t>BUDYNEK SZKOŁY</t>
  </si>
  <si>
    <t>Wymiana podłogi na wykłądzinę termozgrzewalną - sierpień 2015 r.</t>
  </si>
  <si>
    <t>BUDYNEK GOSPODARCZY</t>
  </si>
  <si>
    <t>Budynek szkolny</t>
  </si>
  <si>
    <t>Łyna 26</t>
  </si>
  <si>
    <t>1946/1986</t>
  </si>
  <si>
    <t xml:space="preserve">13-100 Nidzica ul. Kopernika 1 </t>
  </si>
  <si>
    <t>na remonty w latach 2010 -2015 przeznaczono 985 600 zł; prace objęły m.in. wymianę stolarki okiennej i drzwiowej, remont zmywalni, wymianę instalacji wod.-kan., remont stołówki szkolnej, remont holu i korytarza I pietra, remont instalacji c.o. ,  remont dachu, remont korytarza parteru remont instalacji elektrycznej</t>
  </si>
  <si>
    <t xml:space="preserve">Zespół Szkół nr 2 </t>
  </si>
  <si>
    <t xml:space="preserve">ul. Karola Barke 3, 13 - 100 Nidzica </t>
  </si>
  <si>
    <t xml:space="preserve">24.06.2009 r. - przystosowanie klas, korytarza, placu zabaw w oddziale przedszkolnym 29.998,58 zł,  23.07.2009 r. Remont zaplecza kuchennego 64.465,46 zł, 14.09.2009 r. wymiana posadzek na zgrzewalne w korytarzu w oddziale przedszkolnym 7.599,38 zł, 13.07.2011 r. Remont instalacji ciepłej wody użytkowej 27.429 zł., 12.09.2011 r. Wymiana drzwi drewnianych na aluminiowe w starej części budynku szkoły 34.440 zł, 24.08.2011 r. remont klatki schodowej i sali gimnastycznej  57.866 zł. , 10.08.2011 r. Wymiana posadzek z parkietu na wykładziny zgrzewalne 130.257 zł. , 29.09.2011 r. remont korytarza w starej części budynku szkoły 54.000 zł. , 29.09.2011 r. wymiana posadzek z parkietu i gumolitu na wykładziny,  zgrzewalne 11.950,68 zł., 16.11. 2012 r. Wybudowanie sanitariatów przystosowanych dla osób niepełnosprawnych 54.680,04 zł.    </t>
  </si>
  <si>
    <t>gazwowe</t>
  </si>
  <si>
    <t>pustak i cegła</t>
  </si>
  <si>
    <t>13-100 Nidzica, ul. 1 Maja 42</t>
  </si>
  <si>
    <t>beton, bloki kanałowe z gazobetonu</t>
  </si>
  <si>
    <t>prefabrykowana płyta kanałowa</t>
  </si>
  <si>
    <t>płyty korytkowe na murach a żurowych, 2 warstwy papy na lepiku</t>
  </si>
  <si>
    <t>Wykaz budowli:</t>
  </si>
  <si>
    <t>Suma ubezpieczenia*</t>
  </si>
  <si>
    <t>Uwagi</t>
  </si>
  <si>
    <t>plac zabaw</t>
  </si>
  <si>
    <t>Altana rekreacyjna</t>
  </si>
  <si>
    <t>Załuski</t>
  </si>
  <si>
    <t>Plac zabaw</t>
  </si>
  <si>
    <t>Rozdroże</t>
  </si>
  <si>
    <t>Wiata przystankowa</t>
  </si>
  <si>
    <t>Wietrzychowo</t>
  </si>
  <si>
    <t>Piłkochwyt</t>
  </si>
  <si>
    <t>Altana edukacyjna</t>
  </si>
  <si>
    <t xml:space="preserve">Plac zabaw </t>
  </si>
  <si>
    <t>Ogrodzenie zbiornika wodnego</t>
  </si>
  <si>
    <t>Ogrodzenie</t>
  </si>
  <si>
    <t>Studnia</t>
  </si>
  <si>
    <t>13-100 Nidzica, ul.Kolejowa 5</t>
  </si>
  <si>
    <t xml:space="preserve">Parking </t>
  </si>
  <si>
    <t xml:space="preserve">13-100 Nidzica Wietrzychowo </t>
  </si>
  <si>
    <t>OGRODZENIE</t>
  </si>
  <si>
    <t>OSŁONA ŚMIETNIKÓW</t>
  </si>
  <si>
    <t>NAWIERZCHNIA</t>
  </si>
  <si>
    <t>SIEĆ DESZCZOWA</t>
  </si>
  <si>
    <t>ogrodzenie</t>
  </si>
  <si>
    <t>ul. 1 Maja 42, Nidzica</t>
  </si>
  <si>
    <t>nawierzchnia boiska wielofunkcyjnego</t>
  </si>
  <si>
    <t>boisko wielofunkcyjne</t>
  </si>
  <si>
    <t>Miasteczko Ruchu</t>
  </si>
  <si>
    <t>utwardzenie terenu</t>
  </si>
  <si>
    <t>wykonanie zatoczki</t>
  </si>
  <si>
    <t>Łączna suma ubezpieczenia:</t>
  </si>
  <si>
    <t>*Suma ubezpieczenia budowli jest podana w wartości księgowej brutto</t>
  </si>
  <si>
    <t>Wykaz sprzętu elektronicznego</t>
  </si>
  <si>
    <t>Rodzaj sprzętu</t>
  </si>
  <si>
    <t>Łączna suma ubezpieczenia</t>
  </si>
  <si>
    <t>Sprzęt stacjonarny</t>
  </si>
  <si>
    <t>Kserokopiarki, urządzenia wielofunkcyjne</t>
  </si>
  <si>
    <t>Sprzęt przenośny</t>
  </si>
  <si>
    <t>Monitoring, urządzenia alarmowe, systemy alarmowe</t>
  </si>
  <si>
    <t>Centrale tel. i faxy</t>
  </si>
  <si>
    <t>Sprzęt nagłaśniający</t>
  </si>
  <si>
    <t xml:space="preserve">Sprzęt nagłaśniający </t>
  </si>
  <si>
    <t xml:space="preserve">Suma ubezpieczenia określona została w wartości księgowej brutto </t>
  </si>
  <si>
    <t>Opis zabezpieczeń przeciwpożarowych i przeciwkradzieżowych</t>
  </si>
  <si>
    <t>Przeznaczenie budynku</t>
  </si>
  <si>
    <t>Zabezpieczenia przeciwkradzieżowe</t>
  </si>
  <si>
    <t xml:space="preserve">Zabezpieczenia ppoż. </t>
  </si>
  <si>
    <r>
      <t xml:space="preserve">Czy okna budynków są okratowane
</t>
    </r>
    <r>
      <rPr>
        <i/>
        <sz val="9"/>
        <color indexed="8"/>
        <rFont val="Times New Roman"/>
        <family val="1"/>
        <charset val="238"/>
      </rPr>
      <t>(jeśli tak proszę podać które i w jakich pomieszczeniach)</t>
    </r>
  </si>
  <si>
    <t>gaśnice
Liczba sprawnych gaśnic: 1</t>
  </si>
  <si>
    <t>Stały dozór fizyczny - ochrona własna 
W godzinach: ………….</t>
  </si>
  <si>
    <t>Agregaty gaśnicze:
Liczba sprawnych agregatów gaśniczych:……….</t>
  </si>
  <si>
    <t>Stały dozór fizyczny - pracownicy firmy ochrony mienia. W godzinach: ………….</t>
  </si>
  <si>
    <t>Hydranty wewnętrzne:
Liczba sprawnych hydrantów wewnętrznych:……….</t>
  </si>
  <si>
    <t>Alarm z sygnałem lokalnym</t>
  </si>
  <si>
    <t>Hydranty zewnętrzne:
Liczba sprawnych hydrantów zewnętrznych:……….</t>
  </si>
  <si>
    <t xml:space="preserve">Czy wszystkie drzwi zewnętrzne zaopatrzone są w co najmniej 2 zamki wielozastawkowe        </t>
  </si>
  <si>
    <t>Sprawna instalacja sygnalizacji pożaru - sygnalizująca w miejscu chronionym</t>
  </si>
  <si>
    <t xml:space="preserve">System alarmowy z powiadomieniem służb patrolowych z całodobową ochroną          </t>
  </si>
  <si>
    <t>Sprawna instalacja sygnalizacji pożaru - sygnalizująca poza miejscem chronionym</t>
  </si>
  <si>
    <t>Monitoring (kamery przemysłowe)</t>
  </si>
  <si>
    <t>Sprawna instalacja sygnalizacji pożaru z powiadomieniem służb patrolowych</t>
  </si>
  <si>
    <t xml:space="preserve">Pozostałe zabezpieczenia
</t>
  </si>
  <si>
    <t>BRAK</t>
  </si>
  <si>
    <t>Sprawna instalacja gaśnicza
Rodzaj instalacji gaśniczej: ……….</t>
  </si>
  <si>
    <t>Sprawna instalacja oddymiająca (klapy dymowe)</t>
  </si>
  <si>
    <t>gaśnice
Liczba sprawnych gaśnic:……….</t>
  </si>
  <si>
    <t xml:space="preserve"> BRAK</t>
  </si>
  <si>
    <t>Hydranty zewnętrzne:
Liczba sprawnych hydrantów zewnętrznych: 1</t>
  </si>
  <si>
    <t>gaśnice
Liczba sprawnych gaśnic: 12</t>
  </si>
  <si>
    <t>Hydranty wewnętrzne:
Liczba sprawnych hydrantów wewnętrznych: 1</t>
  </si>
  <si>
    <t xml:space="preserve">Hydranty zewnętrzne:
Liczba sprawnych hydrantów zewnętrznych: </t>
  </si>
  <si>
    <t>TAK - wewnętrzny i zewnętrzny</t>
  </si>
  <si>
    <t>Stały dozór fizyczny - pracownicy firmy ochrony mienia. W godzinach: 21-5</t>
  </si>
  <si>
    <t>TAK - zewnętrzny</t>
  </si>
  <si>
    <t>Hydranty wewnętrzne: 
Liczba sprawnych hydrantów wewnętrznych:  3szt</t>
  </si>
  <si>
    <t>TAK - uruchamiana ręcznie</t>
  </si>
  <si>
    <t>gaśnice
Liczba sprawnych gaśnic: 2szt.</t>
  </si>
  <si>
    <t xml:space="preserve">gaśnice
Liczba sprawnych gaśnic: </t>
  </si>
  <si>
    <t>gaśnice
Liczba sprawnych gaśnic: 1szt.</t>
  </si>
  <si>
    <t>gaśnice
Liczba sprawnych gaśnic: 2szt</t>
  </si>
  <si>
    <t>gaśnice
Liczba sprawnych gaśnic: 3szt</t>
  </si>
  <si>
    <t>Hydranty wewnętrzne:
Liczba sprawnych hydrantów wewnętrznych: 3szt</t>
  </si>
  <si>
    <t>gaśnice
Liczba sprawnych gaśnic: 1szt</t>
  </si>
  <si>
    <t>gaśnice
Liczba sprawnych gaśnic:1szt</t>
  </si>
  <si>
    <t>Stały dozór fizyczny - ochrona własna  W godzinach: dni powszednie 19.0-6.00 w święta i dni wolne 24 godz/dobę</t>
  </si>
  <si>
    <t>TAK - wewnętrzny</t>
  </si>
  <si>
    <t>Hydranty zewnętrzne:
Liczba sprawnych hydrantów zewnętrznych: 1.</t>
  </si>
  <si>
    <t>gaśnice
Liczba sprawnych gaśnic: 5</t>
  </si>
  <si>
    <t>Hydranty wewnętrzne:
Liczba sprawnych hydrantów wewnętrznych: 3.</t>
  </si>
  <si>
    <t>Miejsko-Gminna Biblioteka Publiczna w Nidzicy, ul. Zamkowa 2</t>
  </si>
  <si>
    <r>
      <t xml:space="preserve">Czy okna budynków są okratowane
</t>
    </r>
    <r>
      <rPr>
        <i/>
        <sz val="9"/>
        <color indexed="8"/>
        <rFont val="Times New Roman"/>
        <family val="1"/>
        <charset val="238"/>
      </rPr>
      <t>(jeśli tak proszę podać które i w jakich pomieszczeniach)</t>
    </r>
  </si>
  <si>
    <t>gaśnice
Liczba sprawnych gaśnic: 8</t>
  </si>
  <si>
    <t>Stały dozór fizyczny - ochrona własna  W godzinach: ..........................</t>
  </si>
  <si>
    <t>Stały dozór fizyczny - pracownicy firmy ochrony mienia. W godzinach: 19.00-7.00</t>
  </si>
  <si>
    <t>Hydranty zewnętrzne:
Liczba sprawnych hydrantów zewnętrznych: ....</t>
  </si>
  <si>
    <t>Brak</t>
  </si>
  <si>
    <t>Filia Biblioteczna w Napiwodzie, Napiwoda 13</t>
  </si>
  <si>
    <r>
      <t xml:space="preserve">Czy okna budynków są okratowane
</t>
    </r>
    <r>
      <rPr>
        <i/>
        <sz val="9"/>
        <color indexed="8"/>
        <rFont val="Times New Roman"/>
        <family val="1"/>
        <charset val="238"/>
      </rPr>
      <t>(jeśli tak proszę podać które i w jakich pomieszczeniach)</t>
    </r>
  </si>
  <si>
    <t>gaśnice
Liczba sprawnych gaśnic: 2</t>
  </si>
  <si>
    <t>Hydranty wewnętrzne:
Liczba sprawnych hydrantów wewnętrznych: ....</t>
  </si>
  <si>
    <t>Filia Nr 1 w Nidzicy, ul. Sprzymieroznych 1</t>
  </si>
  <si>
    <t>Hydranty wewnętrzne:
Liczba sprawnych hydrantów wewnętrznych: ...</t>
  </si>
  <si>
    <t>Hydranty zewnętrzne:
Liczba sprawnych hydrantów zewnętrznych: ...</t>
  </si>
  <si>
    <t>Biblioteka Publiczno-Szkolna w Łynie, Łyna 26</t>
  </si>
  <si>
    <t>Hydranty wewnętrzne:
Liczba sprawnych hydrantów wewnętrznych: 4</t>
  </si>
  <si>
    <t>Hydranty zewnętrzne:
Liczba sprawnych hydrantów zewnętrznych: 2</t>
  </si>
  <si>
    <t>Budynek przedszkola</t>
  </si>
  <si>
    <t>gaśnice
Liczba sprawnych gaśnic:…7…….</t>
  </si>
  <si>
    <t>Hydranty wewnętrzne:
Liczba sprawnych hydrantów wewnętrznych:……6….</t>
  </si>
  <si>
    <t>NIE DOTYCZY</t>
  </si>
  <si>
    <t>gaśnice
Liczba sprawnych gaśnic: 11</t>
  </si>
  <si>
    <t>teren ogrodzony</t>
  </si>
  <si>
    <t>Budynek szkoły</t>
  </si>
  <si>
    <t>gaśnice
Liczba sprawnych gaśnic: 4</t>
  </si>
  <si>
    <r>
      <t xml:space="preserve">Czy okna budynków są okratowane
</t>
    </r>
    <r>
      <rPr>
        <i/>
        <sz val="9"/>
        <color indexed="8"/>
        <rFont val="Times New Roman"/>
        <family val="1"/>
        <charset val="238"/>
      </rPr>
      <t>(jeśli tak proszę podać które i w jakich pomieszczeniach) 4 okienka w pomieszczeniu piwnicznym -salka do zajęć indywidualnych</t>
    </r>
  </si>
  <si>
    <t>Hydranty wewnętrzne:
Liczba sprawnych hydrantów wewnętrznych:……….4</t>
  </si>
  <si>
    <t>Hydranty zewnętrzne:
Liczba sprawnych hydrantów zewnętrznych:……2….</t>
  </si>
  <si>
    <r>
      <t xml:space="preserve">gaśnice
Liczba sprawnych gaśnic: </t>
    </r>
    <r>
      <rPr>
        <b/>
        <sz val="9"/>
        <color indexed="8"/>
        <rFont val="Times New Roman"/>
        <family val="1"/>
        <charset val="238"/>
      </rPr>
      <t>15</t>
    </r>
  </si>
  <si>
    <t>Stały dozór fizyczny - ochrona własna 
W godzinach:  16 00 - 3 00</t>
  </si>
  <si>
    <r>
      <t xml:space="preserve">Hydranty wewnętrzne:
Liczba sprawnych hydrantów wewnętrznych: </t>
    </r>
    <r>
      <rPr>
        <b/>
        <sz val="9"/>
        <color indexed="8"/>
        <rFont val="Times New Roman"/>
        <family val="1"/>
        <charset val="238"/>
      </rPr>
      <t>5</t>
    </r>
  </si>
  <si>
    <t>Wykaz pojazdów:</t>
  </si>
  <si>
    <t>Nr rej.</t>
  </si>
  <si>
    <t>Marka, typ, model pojazdu</t>
  </si>
  <si>
    <t>Data pierwszej rejestracji</t>
  </si>
  <si>
    <t>Numer identyfikacyjny (VIN/ nadwozia/ podwozia/ ramy)</t>
  </si>
  <si>
    <t>Rodzaj i przeznaczenie pojazdu</t>
  </si>
  <si>
    <t>Rok produkcji</t>
  </si>
  <si>
    <t>Dopuszczalna ładowność [kg]</t>
  </si>
  <si>
    <t>Pojemność silnika [ccm]</t>
  </si>
  <si>
    <t>Moc maksymalna [kW]</t>
  </si>
  <si>
    <t>Liczba miejsc</t>
  </si>
  <si>
    <t>Suma ubezpiczenia (z VAT) z polisy</t>
  </si>
  <si>
    <t>Zakres ubezpieczenia</t>
  </si>
  <si>
    <t>Okres ubezpieczenia 
OC</t>
  </si>
  <si>
    <t>Okres ubezpieczenia 
NW</t>
  </si>
  <si>
    <t>Okres ubezpieczenia Assistance</t>
  </si>
  <si>
    <t xml:space="preserve">alarm </t>
  </si>
  <si>
    <t>immobiliser</t>
  </si>
  <si>
    <t>Od</t>
  </si>
  <si>
    <t>Do</t>
  </si>
  <si>
    <t>osobowy</t>
  </si>
  <si>
    <t>NNI 02998</t>
  </si>
  <si>
    <t>Mercedes-Benz ATEGO 1329AF</t>
  </si>
  <si>
    <t>15.12.2009</t>
  </si>
  <si>
    <t xml:space="preserve">WDB9763641l448948  </t>
  </si>
  <si>
    <t>pożarniczy</t>
  </si>
  <si>
    <t>NNI M909</t>
  </si>
  <si>
    <t>Ford Transit FABY 350M</t>
  </si>
  <si>
    <t>05.11.2004</t>
  </si>
  <si>
    <t>WFOLXXBDFL4Y89126</t>
  </si>
  <si>
    <t>66 ,20</t>
  </si>
  <si>
    <t>NNI 06706</t>
  </si>
  <si>
    <t>FIAT 263 DOBLO</t>
  </si>
  <si>
    <t>ZFA26300009143455</t>
  </si>
  <si>
    <t>Renault Trafic</t>
  </si>
  <si>
    <t xml:space="preserve">1. </t>
  </si>
  <si>
    <t>-</t>
  </si>
  <si>
    <t xml:space="preserve">2. </t>
  </si>
  <si>
    <t>NNI E764</t>
  </si>
  <si>
    <t>Rydwan</t>
  </si>
  <si>
    <t>SYBA0754060001203</t>
  </si>
  <si>
    <t>przyczepa lekka</t>
  </si>
  <si>
    <t>NNI R843</t>
  </si>
  <si>
    <t>IRISBUS KAPENA DAILY</t>
  </si>
  <si>
    <t>29.10.2004</t>
  </si>
  <si>
    <t>ZCFC509005550419</t>
  </si>
  <si>
    <t>19+1</t>
  </si>
  <si>
    <t xml:space="preserve">3. </t>
  </si>
  <si>
    <t>NNI Y112</t>
  </si>
  <si>
    <t>PRZYCZEPKA LEKKA NIEWIADÓW</t>
  </si>
  <si>
    <t>18.11.2008</t>
  </si>
  <si>
    <t>SWNB7500080041421</t>
  </si>
  <si>
    <t>n.d.</t>
  </si>
  <si>
    <t>NNI X895</t>
  </si>
  <si>
    <t>SHIBAURA ST330 HST</t>
  </si>
  <si>
    <t>23.08.2011</t>
  </si>
  <si>
    <t>21099</t>
  </si>
  <si>
    <t>Romet Motors H3</t>
  </si>
  <si>
    <t>22.04.2008</t>
  </si>
  <si>
    <t>LFGH3000071008813</t>
  </si>
  <si>
    <t>motorower</t>
  </si>
  <si>
    <t>LFGH3000071005999</t>
  </si>
  <si>
    <t>Data zdarzenia</t>
  </si>
  <si>
    <t>Ryzyko</t>
  </si>
  <si>
    <t>Skrócony opis zdarzenia</t>
  </si>
  <si>
    <t>Status</t>
  </si>
  <si>
    <t>Wypłaty</t>
  </si>
  <si>
    <t>RAZEM</t>
  </si>
  <si>
    <t xml:space="preserve">Budynki </t>
  </si>
  <si>
    <t>Ubezpieczenie gotówki i innych wartości pienięznych</t>
  </si>
  <si>
    <t>Mienie pracownicze i uczniowskie</t>
  </si>
  <si>
    <t xml:space="preserve">Koszt odtworzenia danych i licencjonowanego oprogramowania </t>
  </si>
  <si>
    <t xml:space="preserve">Wymienne nośniki danych </t>
  </si>
  <si>
    <t xml:space="preserve">Zwiększone koszty działalności </t>
  </si>
  <si>
    <t>Miejski Ośrodek Sportu i Rekreacji w Nidzicy</t>
  </si>
  <si>
    <t>ul. Polna 8, 13-100 Nidzica</t>
  </si>
  <si>
    <t>364314883</t>
  </si>
  <si>
    <t>ul. Polna 7, ul. Polna 8</t>
  </si>
  <si>
    <t>113.</t>
  </si>
  <si>
    <t>114.</t>
  </si>
  <si>
    <t>115.</t>
  </si>
  <si>
    <t>116.</t>
  </si>
  <si>
    <t>117.</t>
  </si>
  <si>
    <t>118.</t>
  </si>
  <si>
    <t>119.</t>
  </si>
  <si>
    <t>120.</t>
  </si>
  <si>
    <t>121.</t>
  </si>
  <si>
    <t>122.</t>
  </si>
  <si>
    <t>Pomieszczenia gospodarcze</t>
  </si>
  <si>
    <t>Stacja Uzdatniania Wody w Jabłonce</t>
  </si>
  <si>
    <t>Jabłonka (dz. nr 391 obręb Jabłonka)</t>
  </si>
  <si>
    <t>Budynek hydroforni wraz z ujęciem wody i ogrodzeniem w m. Natać Mała</t>
  </si>
  <si>
    <t>Natać Mała (dz. nr 359 obręb Natać Wielka)</t>
  </si>
  <si>
    <t xml:space="preserve">Zbiornik retencyjny do wody pitnej w miejscowości Bolejny </t>
  </si>
  <si>
    <t>Bolejny (dz. nr 109/1 obręb Bolejny)</t>
  </si>
  <si>
    <t>Budynek Stacji Uzdatniania Wody wraz z wyposażeniem technologicznym, utwardzeniem terenu i ogrodzeniem</t>
  </si>
  <si>
    <t>Budynek węzła cieplnego (wymiennikownia)</t>
  </si>
  <si>
    <t>13-100 Nidzica, ul. Warszawska 27</t>
  </si>
  <si>
    <t xml:space="preserve">Budynek gospodarczy ul. Słowackiego - 9 boksów gospodarczych </t>
  </si>
  <si>
    <t>13-100 Nidzica, ul. Słowackiego</t>
  </si>
  <si>
    <t>Budynek mieszkalny  ul. Sienkiewicza 6B</t>
  </si>
  <si>
    <t>13-100 Nidzica, ul. Sienkiewicza 6B</t>
  </si>
  <si>
    <t>Budynek mieszkalny ul. Żeromskiego 24</t>
  </si>
  <si>
    <t>13-100 Nidzica, ul. Żeromskiego 24</t>
  </si>
  <si>
    <t xml:space="preserve"> Budynek tzw. KLASZTOREK</t>
  </si>
  <si>
    <t>13-100 Nidzica, ul. Jagiełły 2A</t>
  </si>
  <si>
    <t>Budynek garażowy OSP we Frąknowie (NOWA STRAŻNICA)</t>
  </si>
  <si>
    <t xml:space="preserve">Frąknowo </t>
  </si>
  <si>
    <t>Budynek gospodarczy - Łyna</t>
  </si>
  <si>
    <t>Zespół garażowy - ul. Warszawska 19</t>
  </si>
  <si>
    <t>ul. Warszawska 19</t>
  </si>
  <si>
    <t>Garaż - ul. Sportowa 3 i 3A</t>
  </si>
  <si>
    <t>ul. Sportowa 3</t>
  </si>
  <si>
    <t>Budynek użytkowy - ul. Moniuszki 2</t>
  </si>
  <si>
    <t>Budynek gospodarczy - Napiwoda 55</t>
  </si>
  <si>
    <t>Budynek gospodarczy - Napiwoda</t>
  </si>
  <si>
    <t>Napiwoda (przy SP)</t>
  </si>
  <si>
    <t>Budynek gospodarczy - ul. Olsztyńska 39</t>
  </si>
  <si>
    <t>ul. Olsztyńska 39</t>
  </si>
  <si>
    <t>Budynek gospodarczy - ul. Barke 5</t>
  </si>
  <si>
    <t>ul. Barke 5</t>
  </si>
  <si>
    <t>Budynek gospodarczy - ul. Cegielniana 3</t>
  </si>
  <si>
    <t>Budynek garażowy - ul. Kościuszki 39</t>
  </si>
  <si>
    <t>ul. Kościuszki 39</t>
  </si>
  <si>
    <t>Budynek gospodarczy - ul. 1 Maja 18C</t>
  </si>
  <si>
    <t>Budynek gospodarczy - Żelazno 2</t>
  </si>
  <si>
    <t>Żelazno 2</t>
  </si>
  <si>
    <t>Budynek gospodarczy - ul. Żeromskiego 20</t>
  </si>
  <si>
    <t>ul. Traugutta 6A (6B)</t>
  </si>
  <si>
    <t>Rurociąg sieci rozdzielczej zimnej wody – sieć wodociągowa</t>
  </si>
  <si>
    <t>Rurociąg sieci rozdzielczej zimnej wody – kanalizacja sanitarna</t>
  </si>
  <si>
    <t>Sieć wodociągowa</t>
  </si>
  <si>
    <t xml:space="preserve">Sieć kanalizacji sanitarnej </t>
  </si>
  <si>
    <t>Rurociągi sieci rozdzielczej - kanalizacja sanitarna</t>
  </si>
  <si>
    <t>Rurociąg sieci rozdzielczej oraz lokalne linie rozdzielcze</t>
  </si>
  <si>
    <t>Kanalizacja sanitarna i wodociąg</t>
  </si>
  <si>
    <t>Ujęcie wody - studnia wiercona - 1 szt.</t>
  </si>
  <si>
    <t>Rurociąg sieci rozdzielczej zimnej wody – odc. sieci wodociągowej</t>
  </si>
  <si>
    <t xml:space="preserve">Hydrofornia z rozp. wody </t>
  </si>
  <si>
    <t xml:space="preserve">Studnia wiercona </t>
  </si>
  <si>
    <t>Stacja ujęcia wody</t>
  </si>
  <si>
    <t xml:space="preserve">Sieć wodociągowa </t>
  </si>
  <si>
    <t xml:space="preserve">Kanalizacja sanitarna </t>
  </si>
  <si>
    <t xml:space="preserve">Kanalizacja sanitarna i przepompowania ścieków </t>
  </si>
  <si>
    <t>Sieć sanitarna</t>
  </si>
  <si>
    <t>Rurociągi sieci rozdzielczej zimnej wody - sieć wodociągowa</t>
  </si>
  <si>
    <t xml:space="preserve">Przepompownia ścieków </t>
  </si>
  <si>
    <t xml:space="preserve">Rur. sieci kanal. rozdz. i kolek. </t>
  </si>
  <si>
    <t xml:space="preserve">Wodociąg </t>
  </si>
  <si>
    <t xml:space="preserve">Kanalizacja sanit. grawitacyjna </t>
  </si>
  <si>
    <t xml:space="preserve">Sieć kanalizacyjna tłoczna </t>
  </si>
  <si>
    <t xml:space="preserve">Sieć grawitacyjna </t>
  </si>
  <si>
    <t xml:space="preserve">Sieć kanalizacyjna </t>
  </si>
  <si>
    <t xml:space="preserve">Oczyszczalnia ścieków </t>
  </si>
  <si>
    <t xml:space="preserve">Monitoring - przepompowni </t>
  </si>
  <si>
    <t xml:space="preserve">Przepompownia </t>
  </si>
  <si>
    <t xml:space="preserve">Sterownie przepompowni </t>
  </si>
  <si>
    <t xml:space="preserve">Kanalizacja sanitarna - tłoczna </t>
  </si>
  <si>
    <t xml:space="preserve">Kanał gospodarczy </t>
  </si>
  <si>
    <t xml:space="preserve">Staw ściekowy </t>
  </si>
  <si>
    <t xml:space="preserve">Komora napowietrzna </t>
  </si>
  <si>
    <t xml:space="preserve">Ogrodzenie oczyszczalni ścieków </t>
  </si>
  <si>
    <t>Piaskownik</t>
  </si>
  <si>
    <t xml:space="preserve">Kratka ściekowa </t>
  </si>
  <si>
    <t xml:space="preserve">Osadnik </t>
  </si>
  <si>
    <t xml:space="preserve">Poletko osadowe </t>
  </si>
  <si>
    <t xml:space="preserve">Reduktor osadnika oczyszcz. </t>
  </si>
  <si>
    <t xml:space="preserve">Obieg ścieków zewnętrzny </t>
  </si>
  <si>
    <t xml:space="preserve">Kanał spustowy </t>
  </si>
  <si>
    <t xml:space="preserve">Ogrodzenie oczyszczalni </t>
  </si>
  <si>
    <t>Obieg wody zewnętrzny</t>
  </si>
  <si>
    <t xml:space="preserve">Odpływ ścieków </t>
  </si>
  <si>
    <t>Ogrodzenie hydroforni</t>
  </si>
  <si>
    <t>Studnia głębinowa (3 szt.)</t>
  </si>
  <si>
    <t xml:space="preserve">Hydrofornia </t>
  </si>
  <si>
    <t xml:space="preserve">Studnia głębinowa </t>
  </si>
  <si>
    <t xml:space="preserve">Sieć wodna </t>
  </si>
  <si>
    <t xml:space="preserve">Ogrodzenie hydroforni </t>
  </si>
  <si>
    <t xml:space="preserve">Rurociąg sieci rozdzielczej </t>
  </si>
  <si>
    <t xml:space="preserve">Rurociąg i linie dalekiego zasięgu </t>
  </si>
  <si>
    <t xml:space="preserve">Rurociąg sieci rozdzielczej oraz lokale </t>
  </si>
  <si>
    <t xml:space="preserve">Sieć kanalizacyjna sanitarnej </t>
  </si>
  <si>
    <t>Sieć kanalizacji sanitarnej w miejscowości Jabłonka</t>
  </si>
  <si>
    <t>Ogrodzenie cmentarza komunalnego wraz z ogrodzeniem cmentarza wojennego w Nidzicy</t>
  </si>
  <si>
    <t>Ogrodzenie przy budynku mieszkalnym ul. Jagiełły 5</t>
  </si>
  <si>
    <t>Ogrodzenie ZAMEK</t>
  </si>
  <si>
    <t>Kabiny WC</t>
  </si>
  <si>
    <t>Ogrodzenie szkoły - Zagrzewo</t>
  </si>
  <si>
    <t xml:space="preserve">Przyłącze elektryczne </t>
  </si>
  <si>
    <t>Linia NN - Zagrzewo</t>
  </si>
  <si>
    <t>Linia NN - Załuski</t>
  </si>
  <si>
    <t>Linia energetyczna - Załuski</t>
  </si>
  <si>
    <t>Studnia - Hydrofornia Frąknowo</t>
  </si>
  <si>
    <t>Ogrodzenie - Hydrofornia Frąknowo</t>
  </si>
  <si>
    <t>Linia napowietrzna - Hydrofornia Frąknowo</t>
  </si>
  <si>
    <t xml:space="preserve">Wiata ochronna </t>
  </si>
  <si>
    <t>Przystanek</t>
  </si>
  <si>
    <t>b/d</t>
  </si>
  <si>
    <t xml:space="preserve">Przystanek </t>
  </si>
  <si>
    <t xml:space="preserve">Wiata przystankowa </t>
  </si>
  <si>
    <t>Przystanek autobusowy</t>
  </si>
  <si>
    <t>Altana widokowa</t>
  </si>
  <si>
    <t>Altana rekreacyjna (wiata)</t>
  </si>
  <si>
    <t xml:space="preserve">Altana rekreacyjna </t>
  </si>
  <si>
    <t>Grzybek rekreacyjny</t>
  </si>
  <si>
    <t xml:space="preserve">Plac rekreacyjny </t>
  </si>
  <si>
    <t>Plac zabaw przy jeziorku</t>
  </si>
  <si>
    <t>Plac zabaw w parku</t>
  </si>
  <si>
    <t>Plac sołecki</t>
  </si>
  <si>
    <t>Plac zabaw z pumptrackiem</t>
  </si>
  <si>
    <t>Piłkochwyt II</t>
  </si>
  <si>
    <t xml:space="preserve">Kapliczka przydrożna </t>
  </si>
  <si>
    <t>Drewniana scena</t>
  </si>
  <si>
    <t>Domek narzędziowy</t>
  </si>
  <si>
    <t>Oświetlenie parkowe</t>
  </si>
  <si>
    <t>Oświetlenie uliczne</t>
  </si>
  <si>
    <t>Oświetlenie drogowe</t>
  </si>
  <si>
    <t>Szafki sterowania oświetleniem drogowym</t>
  </si>
  <si>
    <t>Lampa oświetleniowa fotowoltaiczna</t>
  </si>
  <si>
    <t>Oświetlenie typu parkowego</t>
  </si>
  <si>
    <t xml:space="preserve">Przepompownia ścieków z ogrodzeniem </t>
  </si>
  <si>
    <t xml:space="preserve">Ujęcie wody (studnia głębinowa) </t>
  </si>
  <si>
    <t>Sieć wodociągowa w miejscowości Jabłonka</t>
  </si>
  <si>
    <t>Jabłonka</t>
  </si>
  <si>
    <t>ul. Warszawska</t>
  </si>
  <si>
    <t>Serwery</t>
  </si>
  <si>
    <t>Pozostały sprzęt elektroniczny</t>
  </si>
  <si>
    <t>Mercedes-Benz ATEGO 1530AF</t>
  </si>
  <si>
    <t>12.01.2017</t>
  </si>
  <si>
    <t>02.02.1999</t>
  </si>
  <si>
    <t>NNI 16306</t>
  </si>
  <si>
    <t>WDB96763710043374</t>
  </si>
  <si>
    <t>NNI 15998</t>
  </si>
  <si>
    <t>Star 1142</t>
  </si>
  <si>
    <t>SUS1142CEW0014670</t>
  </si>
  <si>
    <t>Samochód Specjalny Straż Miejska</t>
  </si>
  <si>
    <r>
      <t xml:space="preserve">Czy okna budynków są okratowane
</t>
    </r>
    <r>
      <rPr>
        <i/>
        <sz val="9"/>
        <rFont val="Times New Roman"/>
        <family val="1"/>
        <charset val="238"/>
      </rPr>
      <t>(jeśli tak proszę podać które i w jakich pomieszczeniach)</t>
    </r>
  </si>
  <si>
    <t>Stały dozór fizyczny - pracownicy firmy ochrony mienia. W godzinach: 24 h na dobę</t>
  </si>
  <si>
    <t>TAK - uruchamiana automatycznie</t>
  </si>
  <si>
    <t>Drzwi drewniane zamykane na kłódkę.</t>
  </si>
  <si>
    <t>Szkoła Podstawowa Nr 2 z Oddziałami Integracyjnymi im. Michała Kajki</t>
  </si>
  <si>
    <t>Szkoła Podstawowa Nr 1 im. Mikołaja Kopernika w Nidzicy</t>
  </si>
  <si>
    <t>ul. Kopernika 1, Natać Mała, 13-100 Nidzica</t>
  </si>
  <si>
    <t xml:space="preserve">Szkoła </t>
  </si>
  <si>
    <t>Boisko z infrastrukturą</t>
  </si>
  <si>
    <t>Parking wraz z owodnieniem przy SP 1</t>
  </si>
  <si>
    <t>Szkoła</t>
  </si>
  <si>
    <t>gaśnice 19 szt.
Liczba sprawnych gaśnic:……….</t>
  </si>
  <si>
    <t>gaśnice</t>
  </si>
  <si>
    <t>Hydranty wewnętrzne:
Liczba sprawnych hydrantów wewnętrznych: 25.</t>
  </si>
  <si>
    <t>Sprzęt nagłaśniajy</t>
  </si>
  <si>
    <t>NNI 17302</t>
  </si>
  <si>
    <t>VF1JL000854177700</t>
  </si>
  <si>
    <t>Hydranty wewnętrzne:
Liczba sprawnych hydrantów wewnętrznych: 3</t>
  </si>
  <si>
    <t>Szkoła Podstawowa Nr 3 im. Janusza Korczaka w Nidzicy</t>
  </si>
  <si>
    <t>remont chodników</t>
  </si>
  <si>
    <t>Do użytku edukacyjnego</t>
  </si>
  <si>
    <t>Centrum Usług Wspólnych w Nidzicy</t>
  </si>
  <si>
    <t>984-00-67-318</t>
  </si>
  <si>
    <t>Działalność rachunkowo - księgowa; doradztwo podatkowe</t>
  </si>
  <si>
    <t>NNI 08660</t>
  </si>
  <si>
    <t>Renault Kangoo</t>
  </si>
  <si>
    <t>NNI C525</t>
  </si>
  <si>
    <t>Autosan H9-21</t>
  </si>
  <si>
    <t>autobus</t>
  </si>
  <si>
    <t>OC, AC, NW, ASS</t>
  </si>
  <si>
    <t>OC, NW</t>
  </si>
  <si>
    <t>SUASW3AAPYS021823</t>
  </si>
  <si>
    <t>VF1KC0WEF29983657</t>
  </si>
  <si>
    <t>OC, AC, NW</t>
  </si>
  <si>
    <t>OC</t>
  </si>
  <si>
    <t>984-01-26-417</t>
  </si>
  <si>
    <t>Sala gimnastyczna</t>
  </si>
  <si>
    <t>Elewacja na starej części budynku do 28.09.2021na kwotę:145.954,25zł</t>
  </si>
  <si>
    <t>gaśnice
Liczba sprawnych gaśnic:……….10</t>
  </si>
  <si>
    <t>gaśnice
Liczba sprawnych gaśnic:……….3</t>
  </si>
  <si>
    <t xml:space="preserve">Działalność edukacyjna </t>
  </si>
  <si>
    <t>rodzaj paliwa: pellet</t>
  </si>
  <si>
    <t>984-01-26-423</t>
  </si>
  <si>
    <t>Sprzęt muzyczny</t>
  </si>
  <si>
    <t>Działalność edukacyjna dzieci i młodzieży. Ośmioklasowy etap edukacji kl. I- VIII, dodatkowo oddział przedszkolny i oddział dzieci 3-4 latków</t>
  </si>
  <si>
    <t>Działalność edukacyjna dzieci i młodzieży.Ośmioklasowy etap edukacji kl. I- VIII, dodatkowo oddział przedszkolny  i oddział dzieci 3-4 latków</t>
  </si>
  <si>
    <t>Edukacja szkolna w szkole podstawowej i w oddziale przedszkolnym</t>
  </si>
  <si>
    <t>Działalność opiekuńczo-wychowawczo-dydaktyczna</t>
  </si>
  <si>
    <t>ADAPTACJA POMIESZCZENIA NA ŁAZIENKĘ DLA GRUPY PRZEDSZKOLNEJ -2021ROK</t>
  </si>
  <si>
    <t>Działalność wspomagająca edukację</t>
  </si>
  <si>
    <t>Budynek do użytku edukacyjnego</t>
  </si>
  <si>
    <t>wykonanie elewacji z tynku strukturalnego wraz z malowaniem i wymianą stolarki okiennej budynku - 2014;
remont sali gimnastycznej i szatni uczniowskich przy Sali 2020; wymiana posadzek 2020-21; zatoczki drogowe 2018</t>
  </si>
  <si>
    <t>gaśnice 18
Liczba sprawnych gaśnic:……….</t>
  </si>
  <si>
    <t>Hydranty wewnętrzne: 8
Liczba sprawnych hydrantów wewnętrznych: 8</t>
  </si>
  <si>
    <t>Pozostały nagłaśniający</t>
  </si>
  <si>
    <t>Zgodnie z wykazem budynków i budowli</t>
  </si>
  <si>
    <t>Pomoc społeczna wspiera osoby i rodziny w wysiłkach zmierzających do zaspokojenia niezbędnych potrzeb i umożliwia im życie w warunkach odpowiadających godności człowieka</t>
  </si>
  <si>
    <t xml:space="preserve"> Budynek administracji MOPS, wolnostojący, murowany.</t>
  </si>
  <si>
    <t>XIX/XX wiek</t>
  </si>
  <si>
    <t>Dźwig towarowy</t>
  </si>
  <si>
    <t>Zagrzewo 8</t>
  </si>
  <si>
    <t>Magdaleniec 1a</t>
  </si>
  <si>
    <t>Świetlica Bolejny</t>
  </si>
  <si>
    <t>gaśnice
Liczba sprawnych gaśnic: 20 szt</t>
  </si>
  <si>
    <t>Budynek administracji MOPS, wolnostojący, murowany</t>
  </si>
  <si>
    <t>Gormadzenie, opracowywanie, przechowywanie i ochrona materiałów bibliotecznych, obsługa użytkowników, udostępnianie zbiorów. Prowadzenie działalności populazryzacyjnej, edukacyjnej, wydawniczej itd.</t>
  </si>
  <si>
    <t xml:space="preserve"> Szkola Podstawowa z Oddziałem Przedszkolnym</t>
  </si>
  <si>
    <t>2020r. - remont dachu, remont łazienek</t>
  </si>
  <si>
    <t>984-02-11-471</t>
  </si>
  <si>
    <t>9311Z</t>
  </si>
  <si>
    <t>Prowadzenie działalności sportowo - rekreacyjnej na terenie gminy Nidzica</t>
  </si>
  <si>
    <t xml:space="preserve">Hala widowiskowo - sportowa w Nidzicy </t>
  </si>
  <si>
    <t xml:space="preserve">Pawilon sportowy </t>
  </si>
  <si>
    <t>Budynek gospodarczy - Stadion Miejski w Nidzicy</t>
  </si>
  <si>
    <t>Domek letniskowy</t>
  </si>
  <si>
    <t xml:space="preserve">Pawilon letniskowy </t>
  </si>
  <si>
    <t xml:space="preserve">Stodoła </t>
  </si>
  <si>
    <t>Budynek inwentarski</t>
  </si>
  <si>
    <t>Stadion Miejski ul. Polna 7</t>
  </si>
  <si>
    <t xml:space="preserve"> ul. Polna 8 </t>
  </si>
  <si>
    <t xml:space="preserve">Ośrodek Wypoczynkowy w Nataci Małej, Natać Mała </t>
  </si>
  <si>
    <t>W pawilonie letniskowym zostały zamontowane nowe schody metalowe do wejścia na piętro budynku</t>
  </si>
  <si>
    <t>W budynku inwentarskim zamontowano schody matalowe do wejścia na piętro budynku</t>
  </si>
  <si>
    <t>słupy drewniane obite deskami</t>
  </si>
  <si>
    <t>słupy drewniane obite blachą</t>
  </si>
  <si>
    <t>gont</t>
  </si>
  <si>
    <t>drewniana - krokwie</t>
  </si>
  <si>
    <t>Hala widowiskowo - sportowa</t>
  </si>
  <si>
    <t>brak</t>
  </si>
  <si>
    <t>gaśnice
Liczba sprawnych gaśnic: 3</t>
  </si>
  <si>
    <t xml:space="preserve">Hydranty wewnętrzne:
Liczba sprawnych hydrantów wewnętrznych: </t>
  </si>
  <si>
    <t>Czy okna budynków są okratowane
(jeśli tak proszę podać które i w jakich pomieszczeniach)</t>
  </si>
  <si>
    <t>gaśnice
Liczba sprawnych gaśnic:</t>
  </si>
  <si>
    <t>Pozostaly sprzęt elektroniczny</t>
  </si>
  <si>
    <t>1968, nowe skrzydło 2018</t>
  </si>
  <si>
    <t>gaśnice
Liczba sprawnych gaśnic:14.</t>
  </si>
  <si>
    <t>Wychowanie przedszkolne</t>
  </si>
  <si>
    <t>Pl. Wolności 1, 13-100 Nidzica</t>
  </si>
  <si>
    <t>inna</t>
  </si>
  <si>
    <t xml:space="preserve">2019 r. - "Przebudowa i remont ze zmianą sposobu użytkowania Ratusza Miejskiego w Nidzicy" 1. Wymiana i wzmocnienie stropów parteru skrzydła zachodniego; 2. Przebudowa pomieszczeń parteru – skrzydło zachodnie; 3. Wymieniono okładziny ścienne i podłogowe - korytarze parteru i I piętra - skrzydło wschodnie i zachodnie oraz hol w bryle głównej; 4. Przebudowano pomieszczenia sanitariatów I piętra; 5. Wymieniono drzwi w pomieszczeniach biurowych, serwerowni oraz w sali konferencyjnej; 6. Przebudowano pomieszczenia kondygnacji podziemnej w bryle głównej, skrzydle wschodnim – sala ekspozycyjna oraz w skrzydle zachodnim.; 7. Przebudowano pomieszczenia poddasza bryły głównej; 8. Wykonano elewację od strony dziedzińca oraz wykonano nawierzchnię dziedzińca; 9. Przebudowano klatkę schodową główną oraz klatkę schodową w skrzydle zachodnim; 10. Wykonano wentylację mechaniczną i klimatyzację sali konferencyjnej; 11. Wykonano wentylację mechaniczną w pomieszczeniach sanitarnych w kondygnacji podziemnej; 12. Wykonano wentylację grawitacyjną budynku; 13. Wykonano system oddymiania klatek schodowych oraz system sygnalizacji pożaru; 14. Przebudowano pomieszczenia biurowe I piętra w skrzydle wschodnim;
</t>
  </si>
  <si>
    <t xml:space="preserve">Inny: i kamień; ściany wewnętrzne - cegła, płyta karton-gips na ruszcie z profili stalowych
</t>
  </si>
  <si>
    <t>Inny:i drewniany</t>
  </si>
  <si>
    <t>koniec XIV w.</t>
  </si>
  <si>
    <t>2016 dach</t>
  </si>
  <si>
    <t>Inny:i drewno</t>
  </si>
  <si>
    <t>Skład, ul. Traugutta 6A (6B)</t>
  </si>
  <si>
    <t>Budynek użytkowy, gospodarczy, ul. Warszawska 7</t>
  </si>
  <si>
    <t>2013 DACH I OCIEPLENIE</t>
  </si>
  <si>
    <t>2015 DACH</t>
  </si>
  <si>
    <t>2012 r. - DACH; 2018 r. - OCIEPLENIE</t>
  </si>
  <si>
    <t>2016 r. -INSTALACJA ELEKTRYCZNA</t>
  </si>
  <si>
    <t>2017 r. -INSTALACJA ELEKTRYCZNA; 2020 r. - DACH;</t>
  </si>
  <si>
    <t>Inny:blacha</t>
  </si>
  <si>
    <t>2014 r. - ZMIANA SYSTEMU GRZEWCZEGO; 2015 r. - INSTALACJA ELEKTRYCZNA;</t>
  </si>
  <si>
    <t>2015 r. -INSTALACJA ELEKTRYCZNA; 2018 r. - PRZYŁĄCZE KANALIZACYJNE Z PRZYDOMOWĄ OCZYSZCZALNIĄ ŚCIEKÓW;</t>
  </si>
  <si>
    <t xml:space="preserve">2017 r. -INSTALACJA ELEKTRYCZNA; 2019 r. - OCIEPLENIE;
</t>
  </si>
  <si>
    <t>2016 r. -INSTALACJA ELEKTRYCZNA;</t>
  </si>
  <si>
    <t xml:space="preserve"> 2015 r. - INSTALACJA ELEKTRYCZNA;</t>
  </si>
  <si>
    <t xml:space="preserve"> 2015 r. - DACH I INSTALACJA ELEKTRYCZNA;</t>
  </si>
  <si>
    <t>2019 r. - DACH;</t>
  </si>
  <si>
    <t>2014 r. - DACH I OCIEPLENIE;</t>
  </si>
  <si>
    <t>2014 r. - DACH I OKNA;</t>
  </si>
  <si>
    <t>2015 r. -INSTALACJA ELEKTRYCZMA</t>
  </si>
  <si>
    <t>2013 r. - DACH; 2015 r. - TYNKI WEW., STOLARKA OKIENNA I DRZWIOWA; INSTALACJA C.O. W POSZCZEGÓLNYCH LOKALACH;</t>
  </si>
  <si>
    <t xml:space="preserve">2019 r. - DACH; </t>
  </si>
  <si>
    <t>2013 r. - DACH;  REMONT POSZCZEGÓLNYCH LOKALI;</t>
  </si>
  <si>
    <t>Inny:blaco dachówka</t>
  </si>
  <si>
    <t>2009 r. - DACH; 2015 r. - INSTALACJA ELEKTRYCZNA;</t>
  </si>
  <si>
    <t>2017 r. -INSTALACJA ELEKTRYCZNA; 2019 r. -POKRYCIE DACHU;</t>
  </si>
  <si>
    <t>2010 r. -  NOWE POKRYCIE DACHU;</t>
  </si>
  <si>
    <t>2014 r. -INSTALACJA ELEKTRYCZNA</t>
  </si>
  <si>
    <t>2017 r. - INSTALACJA ELEKTRYCZNA; 2019 r. - POKRYCIE DACHU;</t>
  </si>
  <si>
    <t>2018 r. - POKRYCIE DACHU; REMONT POSZCZEGÓLNYCH LOKALI;</t>
  </si>
  <si>
    <t>2017 r. -INSTALACJA ELEKTRYCZNA; 2018 r. - POKRYCIE DACHU;</t>
  </si>
  <si>
    <t>Inny:blachodachówka</t>
  </si>
  <si>
    <t>2017 r. - ZMIANA SYSTEMU GRZEWCZEGO; 2019 r. - DACH;</t>
  </si>
  <si>
    <t>2017 r. - INSTALACJA ELEKTRYCZNA; 2019 r. DACH;</t>
  </si>
  <si>
    <t>2015 r. - INSTALACJA ELEKTRYCZNA; 2018 r. - DACH;</t>
  </si>
  <si>
    <t>2006 r. -OCIEPLENIE; REMONT POSZCZGÓLNYCH LOKALI; 2019 r. PRZEBUDOWA SCHODÓW WEW.;</t>
  </si>
  <si>
    <t>2016 r. - DACH;</t>
  </si>
  <si>
    <t>2006 r. - DACH I OCIEPLENIE;</t>
  </si>
  <si>
    <t xml:space="preserve">2019 r. - DACH; 2020 r. - C.O. W LOKALU; </t>
  </si>
  <si>
    <t>Toalety publiczne - TARGOWISKO ŻEROMSKIEGO</t>
  </si>
  <si>
    <t>ul. Żeromskiego (TARGOWISKO), 13-100 Nidzica</t>
  </si>
  <si>
    <t>2018 r. - PODŁOGI, DRZWI, DACH;</t>
  </si>
  <si>
    <t>Inny:stopodach (konstrukcja metalowa)</t>
  </si>
  <si>
    <t>Inny:drewo</t>
  </si>
  <si>
    <t>Napiwoda, 13-100 Nidzica</t>
  </si>
  <si>
    <t>Inny:słupy</t>
  </si>
  <si>
    <t>2015 r. - DACH;</t>
  </si>
  <si>
    <t>Budynek użytkowy - ul. Traugutta 6B</t>
  </si>
  <si>
    <t>etażowe elektryczne</t>
  </si>
  <si>
    <t xml:space="preserve">Pom. gosp. - ul. Warszawska </t>
  </si>
  <si>
    <t>Łyna 34A; B; C; D</t>
  </si>
  <si>
    <t>Kontenery mieszkalne</t>
  </si>
  <si>
    <t>Garaże, ul. Rataja 10</t>
  </si>
  <si>
    <t>ul. Rataja 10</t>
  </si>
  <si>
    <t>Budynek garażowy, Zagrzewo</t>
  </si>
  <si>
    <t>Zagrzewo, 13-100 Nidzica</t>
  </si>
  <si>
    <t>Budynek gospodarczy, ul. Żeromskiego 26</t>
  </si>
  <si>
    <t>Inny:metalowa</t>
  </si>
  <si>
    <t>ul. Sienkiewicza (dz. nr 161/17 obręb nr 5 miasta Nidzica)
19 x [2,50 m x 2,00 m] = 95,00</t>
  </si>
  <si>
    <t>TAK - tylko B</t>
  </si>
  <si>
    <t>słupy stalowe z okładziną z blachy</t>
  </si>
  <si>
    <t>stalowa</t>
  </si>
  <si>
    <t>stalowy</t>
  </si>
  <si>
    <t>Budynki gosodarcze ul. 1 Maja</t>
  </si>
  <si>
    <t>ul. 1 Maja, 13-100 Nidzica</t>
  </si>
  <si>
    <t>Inny:konstrukcja stalowa</t>
  </si>
  <si>
    <t>Budynki gospodarcze Moniuszki</t>
  </si>
  <si>
    <t>ul. Moniuszki</t>
  </si>
  <si>
    <t>Budynek gospodarczo - porządkowy TARGOWISKO</t>
  </si>
  <si>
    <t>Targowisko Miejskie, 13-100 Nidzica</t>
  </si>
  <si>
    <t>Inny:stropodach</t>
  </si>
  <si>
    <t>rodzaj paliwa: energia</t>
  </si>
  <si>
    <t>Budynek hydroforni - Rozdroże
(suma ubezpieczenia uwzględnia instalacje elektryczne i mechaniczne)</t>
  </si>
  <si>
    <t>Budynek hydroforni - Załuski
(suma ubezpieczenia uwzględnia instalacje elektryczne i mechaniczne)</t>
  </si>
  <si>
    <t>rodzaj paliwa:
energia</t>
  </si>
  <si>
    <t>Budynek hydroforni - Wietrzychowo
(suma ubezpieczenia uwzględnia instalacje elektryczne i mechaniczne)</t>
  </si>
  <si>
    <t>Agregatownia - Zagrzewo
(suma ubezpieczenia uwzględnia instalacje elektryczne i mechaniczne)</t>
  </si>
  <si>
    <t>Inny:stalowe</t>
  </si>
  <si>
    <t>Inny:betonowy</t>
  </si>
  <si>
    <t>Toalety publiczne w parku nad jeziorkiem</t>
  </si>
  <si>
    <t>Park nad jeziorkiem, 13-100 Nidzica</t>
  </si>
  <si>
    <t>Budynek magazynowy Zagrzewo</t>
  </si>
  <si>
    <t xml:space="preserve">ul. Olsztyńska </t>
  </si>
  <si>
    <t>Inny: blachodachówka</t>
  </si>
  <si>
    <t xml:space="preserve">Rur. sieci rozdz. zim. wody i hydr. </t>
  </si>
  <si>
    <t>Komplet urządzeń fitness w parku nad jeziorkim</t>
  </si>
  <si>
    <t>Kładka z drewna syntetycznego w parku nad jeziorkiem</t>
  </si>
  <si>
    <t>Promenada i kładka z drewna syntetycznego w parku nad jeziorkiem</t>
  </si>
  <si>
    <t>Plac rekreacyjny z wyposażeniem w parku nad jeziorkiem</t>
  </si>
  <si>
    <t>Parking w parku nad jeziorkiem</t>
  </si>
  <si>
    <t>Oświetlenie parku nad jeziorkiem</t>
  </si>
  <si>
    <t>Fontanna pływająca - areator w parku nad jeziorkiem</t>
  </si>
  <si>
    <t>Przyłącze elektroenergetyczne do zasilenia obiektów w parku nad jeziorkiem</t>
  </si>
  <si>
    <t>Alejki w parku nad jeziorkiem</t>
  </si>
  <si>
    <t>Promenada i dwie kładki z drewna syntetycznego w parku nad jeziorkiem</t>
  </si>
  <si>
    <t>Mnich upustowy monolityczny w parku nad jeziorkiem</t>
  </si>
  <si>
    <t>Przepust rurowy w parku nad jeziorkiem</t>
  </si>
  <si>
    <t>Targowisko miejskie wraz z wyposażeniem i ogrodzeniem terenu</t>
  </si>
  <si>
    <t>Sieć kanalizacji deszczowej - targowisko miejskie</t>
  </si>
  <si>
    <t>Oświetlenie targowiska miejskiego</t>
  </si>
  <si>
    <t>Punkt poboru energii - targowisko miejskie</t>
  </si>
  <si>
    <t>Sieć wodno-kanalizacyjna - targowisko miejskie</t>
  </si>
  <si>
    <t>Sieć wodociągowa w ulicy Dubieńskiej Nr 190566N Nidzica</t>
  </si>
  <si>
    <t>Kanalizacja sanitarna w ulicy Dubieńskiej Nr 190566N Nidzica</t>
  </si>
  <si>
    <t>Parking w obrębie nr 4 miasta Nidzica przy ul. Ogrodowej 8A w Nidzicy</t>
  </si>
  <si>
    <t>Sieć kanalizacji sanitarnej na terenie miasta w drodze łączącej ul. Olsztyńską z Przemysłową</t>
  </si>
  <si>
    <t>Sieć wodociągowa na terenie miasta w drodze łączącej ul. Olsztyńską z Przemysłową</t>
  </si>
  <si>
    <t>Stacja wodociągowa w miejscowości Napiwoda</t>
  </si>
  <si>
    <t>Ciąg pieszy od ul. 3 Maja do ul. Kościuszki</t>
  </si>
  <si>
    <t>Ossuarium i lapidarium na cmentarzu komunalnym</t>
  </si>
  <si>
    <t>Miejsce składowania odpadów na cmentarzu komunalnym</t>
  </si>
  <si>
    <t>Utwardzenie terenu przy ul. 1 Maja w Nidzicy</t>
  </si>
  <si>
    <t>Jezdnia asfaltowa wraz z chodnikiem betonowym przy ul. Kopernika</t>
  </si>
  <si>
    <t>Ciąg pieszy przy ul. Konopnickiej w obrębie dz. nr 2-130/15</t>
  </si>
  <si>
    <t>Ciag pieszy przy ul. Konopnickiej w obrębie dz. nr 2-129/2</t>
  </si>
  <si>
    <t>2013/2020</t>
  </si>
  <si>
    <t>2013/2018</t>
  </si>
  <si>
    <t>2014/2020</t>
  </si>
  <si>
    <t>2015/2018</t>
  </si>
  <si>
    <t xml:space="preserve"> Lampy oświetleniowe fotowoltaiczne</t>
  </si>
  <si>
    <t xml:space="preserve"> Oświetlenie drogowe</t>
  </si>
  <si>
    <t xml:space="preserve"> Lampy solarne </t>
  </si>
  <si>
    <t xml:space="preserve"> Lampa solarna hybrydowa</t>
  </si>
  <si>
    <t>Lampy solarne</t>
  </si>
  <si>
    <t>Lampa solarna</t>
  </si>
  <si>
    <t>Plac gminny w Załuskach</t>
  </si>
  <si>
    <t>Boisko</t>
  </si>
  <si>
    <t>Plac rekreacyjno- sportowy</t>
  </si>
  <si>
    <t xml:space="preserve">Kapliczka </t>
  </si>
  <si>
    <t>Garaż na narzędzia</t>
  </si>
  <si>
    <t>Boisko wielofunkcyjne</t>
  </si>
  <si>
    <t>13-100 Nidzica, ul. Spokojna (dz. nr 237/17, 220/3, 220/5, 222/10, 261/11, 262, 226/10, 187/1, 263/21 obręb nr 4 miasta Nidzica)</t>
  </si>
  <si>
    <t>13-100 Nidzica, ul. Leśna (dz. nr 24/1, 23/3, 23/5, 1, 21/1, 316, 305, 32/1 obręb nr 1 miasta Nidzica)</t>
  </si>
  <si>
    <t>13-100 Nidzica, ul. Leśna (dz. nr 53, 32/1, 23/3, 23/5, 305, 24/1, 24/3, 21/1, 21/10, 21/11, 316, 1 obręb nr 1 miasta Nidzica)</t>
  </si>
  <si>
    <t>13-100 Nidzica, ul. Polna (dz. nr 166/2, 199, 200 obręb nr 2 miasta Nidzica)</t>
  </si>
  <si>
    <t>13-100 Nidzica, ul. Polna (dz. nr 166/2, 190, 199, 200 obręb nr 2 miasta Nidzica)</t>
  </si>
  <si>
    <t>13-100 Nidzica, ul. Żwirowa</t>
  </si>
  <si>
    <t>13-100 Nidzica, ul. Miła</t>
  </si>
  <si>
    <t>13-100 Nidzica, Jabłonka (dz. nr 391 obręb Jabłonka)</t>
  </si>
  <si>
    <t>13-100 Nidzica, Tatary (dz. nr 166/8 obręb Tatary - dr wewnętrzna stanowiąca własność Gminy)</t>
  </si>
  <si>
    <t>13-100 Nidzica, Wólka Orłowska</t>
  </si>
  <si>
    <t>13-100 Nidzica, Wólka Orłowska (dz. nr 13/23, obręb Wólka Orłowska)</t>
  </si>
  <si>
    <t>13-100 Nidzica, ul. Limanowskiego</t>
  </si>
  <si>
    <t>13-100 Nidzica, tereny przy ul. Traugutta (dz. nr 2/24, 2/34, 2/38, 2/39, 2/21, 2/3 obręb 4 miasta Nidzica)</t>
  </si>
  <si>
    <t>13-100 Nidzica, tereny przy ul. Traugutta (dz. nr 2/24, 2/34, 2/21, 2/3 obręb 4 miasta Nidzica)</t>
  </si>
  <si>
    <t>13-100 Nidzica, ul. Olsztyńska (dz. nr 264/5, 264/2, 263/5, 315, 314, 313, 311, 7, 72 obręb nr 1 miasta Nidzica)</t>
  </si>
  <si>
    <t>13-100 Nidzica, ul. Olsztyńska (dz. nr 264/5, 264/2, 263/5, 315, 314, 313, 311, 7 obręb nr 1 miasta Nidzica)</t>
  </si>
  <si>
    <t xml:space="preserve">13-100 Nidzica, ul. Traugutta (dz. nr 2/40, 2/17, 2/18, 3/14, 3/6, 3/10, 3/15, 2/41 obręb nr 4 miasta Nidzica)
</t>
  </si>
  <si>
    <t>13-100 Nidzica, ul. Traugutta (dz. nr 2/40, 2/17, 2/18, 3/14, 3/6, 3/10, 3/2, 2/12, 2/33, 3/15, 2/13, 2/24, 2/27, 2/38, 2/41 obręb nr 4 miasta Nidzica)</t>
  </si>
  <si>
    <t>13-100 Nidzica (dz. nr 8/1, obręb nr 2 miasta Nidzica)</t>
  </si>
  <si>
    <t>13-100 Nidzica (dz. nr 16, obręb nr 2 miasta Nidzica)</t>
  </si>
  <si>
    <t>13-100 Nidzica, Żelazno (dz. nr 51/3, 51/35, 51/16, 51/34, 29/1, 51/17, 422 obręb Bolejny)</t>
  </si>
  <si>
    <t>13-100 Nidzica, Magdaleniec (świetlica wiejska)</t>
  </si>
  <si>
    <t>13-100 Nidzica, Rozdroże (dz. nr 200/2 obręb Olszewo)</t>
  </si>
  <si>
    <t>13-100 Nidzica, Załuski (dz. nr 16/48 obręb Załuski)</t>
  </si>
  <si>
    <t>13-100 Nidzica, Litwinki (dz. nr 56/4 obręb Litwinki)</t>
  </si>
  <si>
    <t>13-100 Nidzica, Litwinki (dz. nr 97/5 obręb Litwinki)</t>
  </si>
  <si>
    <t>13-100 Nidzica, Orłowo (dz. nr 256 obręb Orłowo)</t>
  </si>
  <si>
    <t>13-100 Nidzica, Nibork Drugi (dz. nr 19/2 obręb Nibork Drugi)</t>
  </si>
  <si>
    <t>13-100 Nidzica, Rozdroże</t>
  </si>
  <si>
    <t>13-100 Nidzica, Napiwoda</t>
  </si>
  <si>
    <t>13-100 Nidzica, Wikno</t>
  </si>
  <si>
    <t>13-100 Nidzica, Zagrzewo</t>
  </si>
  <si>
    <t>13-100 Nidzica, Wały (dz. nr 103/2 obręb Wały)</t>
  </si>
  <si>
    <t>13-100 Nidzica, Łyna</t>
  </si>
  <si>
    <t>13-100 Nidzica, Żelazno</t>
  </si>
  <si>
    <t>13-100 Nidzica, Robaczewo (obręb Waszulki)</t>
  </si>
  <si>
    <t>13-100 Nidzica, Wietrzychowo</t>
  </si>
  <si>
    <t>13-100 Nidzica, Załuski</t>
  </si>
  <si>
    <t>13-100 Nidzica, Kanigowo</t>
  </si>
  <si>
    <t>13-100 Nidzica, Tatary</t>
  </si>
  <si>
    <t>13-100 Nidzica, Bartoszki</t>
  </si>
  <si>
    <t>13-100 Nidzica, Orłowo</t>
  </si>
  <si>
    <t>13-100 Nidzica, Orłowo, Wólka Orłowska</t>
  </si>
  <si>
    <t xml:space="preserve">13-100 Nidzica, Tatary (dz. nr  169/1, 168/12, 170/3, 168/8, 184/2, 184/3, 200/2, 198/5, 171/1, 167/1 obręb Tatary)
</t>
  </si>
  <si>
    <t>13-100 Nidzica, Tatary (obręb nr 5 miasta Nidzica: dz. nr 158/15, 158/16, 158/19, 157, 153/5, 158/7, 158/13, 158/18, 158/1; obręb nr 6 miasta Nidzica: 158/1, 149/8, 148/2, 147/1, 147/2, 146, 145, 144/2, 143/2, 3391/6, 141/7, 141/8, 169/1, 168/12, 168/13, 170/3, 186/1, 188/7, 188/3, 188/6, 165/11, 165/13, 163/1 197/4, 198/21, 199/5, 199/8, 199/6, 110/1, 218, 186/2, 188/11, 188/8, 189/2, 191/2, 192/2, 193/2, 194/2, 195/2, 197/10, 197/13, 149/7, 199/1, 391/4, 162, 166/8, 170/6, 184/2, 184/3, 200/2, 198/5, 197/6, 198/10 158/3, 168/14, 171/1, 190/2, 167/1, 170/15, 196/2, 3391/7, 150/4, 168/6);</t>
  </si>
  <si>
    <t xml:space="preserve">13-100 Nidzica, Żelazno (dz. nr 51/12, 51/13, 51/14, 51/15, 22/11, 51/11 , 51/35, 16/5, 16/4, 51/16, 17, 22/8, 64, 19, 442, 29/1, 121/1, 51/34, 422, 18/5, 18/6, 16/3, 18/4, 428, 18/3, 427, 22/10, 22/13, 51/4, 51/5, 51/6, 51/7, 51/8, 42/14, 18/1, 14, 42/2, 20, 17/1, 21/4, 21/7, 21/8, 21/3, 43/1, 32, 46/2, 46/1, 43/2, 43/3, 22/3, 27, 25, 45/1, 44, 45/2, 28/3, 47/2, 47/1, 35/2, 3348/2, 116, 48, 38/3, 115/1, 110/1, 110/2, 110/4, 110/5, 110/3, 109/1, 109/2, 104, 206, 175, 134/2, 125/4, 178, 187, 119, 117/1, 118, 123, 121/2, 125/2, 176, 201/2, 103, 101/3, 127, 131/1, 130/8, 96, 94, 92/3, 131/2, 130/6, 134/1, 136, 138/2, 138/5, 138/7, 138/6, 139/2, 138/3, 138/4, 139/1, 141, 107, 21/2, 112 obręb Bolejny)
</t>
  </si>
  <si>
    <t xml:space="preserve">13-100 Nidzica, Żelazno (dz. nr 51/12, 51/13, 51/14, 51/15, 22/11, 51/11, 51/35, 16/5, 16/4, 51/169, 17, 22/8, 64, 19, 442, 29/1, 121/1, 51/34, 422, 18/5, 18/6, 16/3, 18/4, 428, 18/3, 427, 22/10, 22/13, 51/4, 51/5, 51/6, 51/7, 51/8, 42/1, 18/1, 14, 42/2, 20, 17/1, 21/4, 21/7, 21/8, 21/3, 43/1, 32, 46/2, 46/1, 43/2, 43/3, 22/3, 27, 25, 45/1, 44, 45/2, 28/3, 47/2, 47/1, 36/2, 3348/2, 116, 48, 38/3, 115/1, 110/1, 110/2, 110/4, 110/5, 110/3, 109/1, 109/2, 104, 206, 175, 134/2, 125/4, 178, 187, 119, 117/1, 118, 123, 121/2, 125/2, 176, 201/2, 103, 101/3, 127, 131/1, 130/8, 96, 94, 92/3, 131/2, 130/6, 134/1, 136, 138/2, 138/5, 138/7, 138/6, 139/2, 138/3, 138/4, 139/1, 141, 107, 21/2, 112 obręb Bolejny)
</t>
  </si>
  <si>
    <t>13-100 Nidzica, Jabłonka (odcinek od SUW do dz. nr 3158/35)</t>
  </si>
  <si>
    <t xml:space="preserve">13-100 Nidzica, Jabłonka (odcinek od SUW do dz. nr 3158/35)
</t>
  </si>
  <si>
    <t>13-100 Nidzica (dz. nr 138/2 obręb nr 6 miasta Nidzica)</t>
  </si>
  <si>
    <t>13-100 Nidzica, ul. Jagiełły 5</t>
  </si>
  <si>
    <t>13-100 Nidzica, Zamek</t>
  </si>
  <si>
    <t>13-100 Nidzica</t>
  </si>
  <si>
    <t>13-100 Nidzica, ul. Frąknowo</t>
  </si>
  <si>
    <t>13-100 Nidzica, Kanigowo, dz. nr 215</t>
  </si>
  <si>
    <t>Park nad Jeziorkiem Miejskim</t>
  </si>
  <si>
    <t>Targowisko miejskie</t>
  </si>
  <si>
    <t>ul. Dubieńska, 13-100 Nidzica</t>
  </si>
  <si>
    <t>ul. Orgodowa 8A, 13-100 Nidzica</t>
  </si>
  <si>
    <t>ul. Olsztyńska-ul. Przemysłowa, 13-100 Nidzica</t>
  </si>
  <si>
    <t>ul. 3 Maja - ul. Kościuszki, 13-100 Nidzica</t>
  </si>
  <si>
    <t>Cmentarz komunalny, 13-100 Nidzica</t>
  </si>
  <si>
    <t>ul. Kopernika, 13-100 Nidzica</t>
  </si>
  <si>
    <t>ul. Konopnickiej, 13-100 Nidzica</t>
  </si>
  <si>
    <t>Park Gregoroviusa w Nidzicy</t>
  </si>
  <si>
    <t xml:space="preserve">Parking przy ul. Młynarskiej </t>
  </si>
  <si>
    <t>Skatepark nad jeziorkiem przy Alei Wojska Polskiego</t>
  </si>
  <si>
    <t>Plac zabaw nad jeziorkiem przy Alei Wojska Polskiego</t>
  </si>
  <si>
    <t>Plac zabaw przy ul. Żwirowej</t>
  </si>
  <si>
    <t>Tatary (drogi wewnętrzne)</t>
  </si>
  <si>
    <t>Moczysko (droga wojewódzka nr 545)</t>
  </si>
  <si>
    <t xml:space="preserve">Nidzica, ul. Młynarska, </t>
  </si>
  <si>
    <t>Nidzica, ul. Kościelna (daw. XXX-lecia)</t>
  </si>
  <si>
    <t xml:space="preserve">Nidzica, Plac Sudzińskiego, droga wewnętrzna przy ul,. Rataja 3 </t>
  </si>
  <si>
    <t>Nidzica,, ul. Kilińskiego</t>
  </si>
  <si>
    <t>Dobrzyń (droga powiatowa)</t>
  </si>
  <si>
    <t>Nibork Drugi (dz. nr 3)</t>
  </si>
  <si>
    <t>Ulice: Świerkowa, 1 Maja, Barke, Zamkowa, Konopnickiej, Kościelna (daw. XXX-lecia), Rzemieślnicza, Kraszewskiego, Kościuszki, Kochanowskiego</t>
  </si>
  <si>
    <t>Magdaleniec (droga powiatowa)</t>
  </si>
  <si>
    <t>Litwinki (droga wewnętrzna dz. nr 164)</t>
  </si>
  <si>
    <t xml:space="preserve">Rozdroże (dz. nr 61, 66, 67) </t>
  </si>
  <si>
    <t>Nidzica, ulice: Miła, Piękna, Spokojna</t>
  </si>
  <si>
    <t>Nidzica, ul. Kraszewskiego</t>
  </si>
  <si>
    <t>Nidzica, ul. Ogrodowa</t>
  </si>
  <si>
    <t>Nidzica, ul. Osińskiego</t>
  </si>
  <si>
    <t>Wietrzychowo (droga wewnętrzna dz. nr 45)</t>
  </si>
  <si>
    <t>Sołectwa: Grzegórzki(teren przy stawie), Kanigowo (boisko),  Łysakowo (przy świetlicy), Orłowo (droga gminna)</t>
  </si>
  <si>
    <t>Wikno (droga powiatowa)</t>
  </si>
  <si>
    <t>Żelazno (droga wewnętrzna, dz. nr 17)</t>
  </si>
  <si>
    <t xml:space="preserve"> Tatary (droga wewnętrzna, dz. nr 136/1)</t>
  </si>
  <si>
    <t xml:space="preserve"> Waszulki (droga gminna)</t>
  </si>
  <si>
    <t xml:space="preserve"> Litwinki (droga powiatowa)</t>
  </si>
  <si>
    <t>Grzegórzki (droga wewnętrzna przy boisku)</t>
  </si>
  <si>
    <t>Bartoszki (drogi wewnętrzne: dz. nr 197, 201 i powiatowa)</t>
  </si>
  <si>
    <t>Piątki – (drogi wewnętrzne: za przedszkolem i przy boisku)</t>
  </si>
  <si>
    <t xml:space="preserve">Piątki – (droga powiatowa: ul. Kolejowa i dalszy ciąg tej drogi w kier. Olszewa)  </t>
  </si>
  <si>
    <t>Rozdroże – dojście do świetlicy wiejskiej</t>
  </si>
  <si>
    <t xml:space="preserve">Nibork Drugi – droga wewnętrzna </t>
  </si>
  <si>
    <t xml:space="preserve">Nidzica, ul. Konopnickiej </t>
  </si>
  <si>
    <t>Nidzica, ul. Limanowskiego</t>
  </si>
  <si>
    <t>Nidzica, ul. Murarska</t>
  </si>
  <si>
    <t xml:space="preserve"> Sołectwa: Bolejny, Brzeźno Łyńskie, Dobrzyń, Jabłonka, Kanigowo (dr. powiat.), Koniuszyn, Łyna,  Łysakowo (przy świetlicy), Módłki, Napiwoda, Orłowo (droga powiat. i plac gminny), Piątki, Szerokopaś, Wały, Waszulki (skrzyż. dróg), Wietrzychowo, Wikno (dr. powiat.), Zagrzwo, Załuski, Żelazno (dr. wew. dz. nr 17). </t>
  </si>
  <si>
    <t>Łysakowo – (droga wewnętrzna)</t>
  </si>
  <si>
    <t>Tatary – (drogi wewnętrzne</t>
  </si>
  <si>
    <t>Nibork Drugi dr. gminna 190020N</t>
  </si>
  <si>
    <t>Nidzica, droga przy ul. 1 Maja (polo)</t>
  </si>
  <si>
    <t>Nidzica droga przy Al.. Wojska Polskiego dz. nr 101</t>
  </si>
  <si>
    <t>Jabłonka (dz. nr 89/3 i 89/5)</t>
  </si>
  <si>
    <t>Sołectwa: Frąknowo - 1 szt. (plac gminny dz. nr 71), Likusy - 1 szt. (dr. wew. nr dz. 123/10), Litwinki - 2 szt. (droga powiatowa nr 1996N), Łyna - 1 szt. (dr. wew. dz. nr 92), Napiwoda - 3 szt. (dr. powiatowa - 1szt.), dr. wew. dz. nr 44 - 1szt., 107 - 1 szt.), Szerokopaś - 1 szt. (plac gminny dz. nr 5), Tatary - 1 szt. (droga dz. nr 233), Wietrzychowo - 1 szt. (dz. nr 10/9 plac gminny), Wikno - 1szt. (dr. powiatowa 1606N), Żelazno - 1szt. (dr. wew. dz. nr 17), Nidzica - 3 szt. (dr. wew. dz. nr 161/2, 161/8), Piotrowice - 2 szt. (dr. wew. dz. 53/1, dr. wew. dz. 65/1), Natać Wielka - 1 szt. (dr. wew. 17-75)</t>
  </si>
  <si>
    <t>Sołectwa: Bolejny - 1 szt., Jabłonka - 1szt., Kamionka - 1szt., Kanigowo - 1szt., Łyna - 1szt., Łysakowo - 1 szt., Orłowo - 1 szt., Piątki - 1szt., Szerokopaś - 1 szt., Waszulki - 1szt., Wietrzychowo - 1 szt., Wikno - 1 szt., Zagrzewo - 1szt., Załuski - 1 szt., Żelazno - 1 szt., Piotrowice - 1szt., Kamionka - 1 szt., Pawliki - 1 szt., Rączki - 3 szt., Frąknowo - 1 szt.</t>
  </si>
  <si>
    <t>Piątki dz. nr 122/2</t>
  </si>
  <si>
    <t>Piątki dz. nr 73</t>
  </si>
  <si>
    <t xml:space="preserve">Nidzica, ul. Sprzymierzonych dz. nr 48/1 obręb Waszulki </t>
  </si>
  <si>
    <t>Brzeźno Łyńskie dz nr 12/1</t>
  </si>
  <si>
    <t>Litwinki dz. nr 156</t>
  </si>
  <si>
    <t>Koniuszyn droga powiatowa nr 1603N dz nr 228/1</t>
  </si>
  <si>
    <t>Kamionka droga powiatowa nr 1550N dz nr 86</t>
  </si>
  <si>
    <t>Pawliki dz.nr 82</t>
  </si>
  <si>
    <t>Wikno dz.nr 310/1</t>
  </si>
  <si>
    <t>Rączki dz.nr 85</t>
  </si>
  <si>
    <t>Wietrzychowo dz.nr 10/9</t>
  </si>
  <si>
    <t>Napiwoda dz.nr 107</t>
  </si>
  <si>
    <t>Napiwoda dz.nr 317/1 obręb Orłowo</t>
  </si>
  <si>
    <t>Napiwoda dz.nr 68</t>
  </si>
  <si>
    <t>Łyna dz.nr 121</t>
  </si>
  <si>
    <t>Wikno dz.nr 485 obręb Jabłonka</t>
  </si>
  <si>
    <t>Łysakowo dz. nr 258</t>
  </si>
  <si>
    <t>Łysakowo dz. nr 283</t>
  </si>
  <si>
    <t>droga wew. przy ul. Traugutta 9do hurtowni)</t>
  </si>
  <si>
    <t>ul. Przemysłowa</t>
  </si>
  <si>
    <t>Plac Wolności</t>
  </si>
  <si>
    <t>u. Dubieńska</t>
  </si>
  <si>
    <t>u. Długa</t>
  </si>
  <si>
    <t>ul. Generała Bema</t>
  </si>
  <si>
    <t>ul. Łąkowa</t>
  </si>
  <si>
    <t>ul. Nowa</t>
  </si>
  <si>
    <t>Piotorowice działki nr 72 i 63/2</t>
  </si>
  <si>
    <t>ul. Grunwaldzka</t>
  </si>
  <si>
    <t>Parking przy ul. Żwirowej</t>
  </si>
  <si>
    <t>Nibork Drugi – drogi wewnętrzne (działki nr 78 i 79)</t>
  </si>
  <si>
    <t>Frąknowo</t>
  </si>
  <si>
    <t>Łysakowo</t>
  </si>
  <si>
    <t>Magdaleniec</t>
  </si>
  <si>
    <t>Piotrowice</t>
  </si>
  <si>
    <t>Kamionka</t>
  </si>
  <si>
    <t>Wólka Orłowska</t>
  </si>
  <si>
    <t>Wikno</t>
  </si>
  <si>
    <t>Grzegórzki</t>
  </si>
  <si>
    <t>Wały</t>
  </si>
  <si>
    <t>Pawliki</t>
  </si>
  <si>
    <t>Módłki</t>
  </si>
  <si>
    <t>Orłowo</t>
  </si>
  <si>
    <t>Litwinki</t>
  </si>
  <si>
    <t>Łyna</t>
  </si>
  <si>
    <t>Piątki</t>
  </si>
  <si>
    <t>Olszewo</t>
  </si>
  <si>
    <t>Rączki</t>
  </si>
  <si>
    <t>Dobrzyń</t>
  </si>
  <si>
    <t>Tatary</t>
  </si>
  <si>
    <t>Bolejny</t>
  </si>
  <si>
    <t>Radomin</t>
  </si>
  <si>
    <t>Brzeźno Łyńskie</t>
  </si>
  <si>
    <t>Szerokopaś</t>
  </si>
  <si>
    <t>Robaczewo</t>
  </si>
  <si>
    <t>Bartoszki</t>
  </si>
  <si>
    <t>Siemiątki</t>
  </si>
  <si>
    <t>Kanigowo</t>
  </si>
  <si>
    <t>Napiwoda</t>
  </si>
  <si>
    <t>Waszulki</t>
  </si>
  <si>
    <t>Nidzica</t>
  </si>
  <si>
    <t>Piotorowice</t>
  </si>
  <si>
    <t xml:space="preserve">Dobrzyń </t>
  </si>
  <si>
    <t>Brzeżno Łyńskie</t>
  </si>
  <si>
    <t xml:space="preserve">Żelazno </t>
  </si>
  <si>
    <t>KB;</t>
  </si>
  <si>
    <t xml:space="preserve">KB; Ogrodzenie wpisane do rejestru zabytków; </t>
  </si>
  <si>
    <t>KB; Mur z kamienia polnego i cegły o długości 43,4 mb;</t>
  </si>
  <si>
    <t xml:space="preserve">KB; </t>
  </si>
  <si>
    <t>zwiększono wartość w wyniku inwestycji w 2018 r.</t>
  </si>
  <si>
    <t>Słupy stylizowane na fundamencie, z wysięgnikiem jedno lub dwuramiennym, oprawy kuliste, linia kablowa</t>
  </si>
  <si>
    <t>Słupy stylizowane na fundamencie, z wysięgnikiem dwuramiennym, oprawy stylizowane, linia kablowa</t>
  </si>
  <si>
    <t>Słupy aluminiowe na fundamencie, z wysięgnikiem dwuramiennym, oprawy kuliste, linia kablowa</t>
  </si>
  <si>
    <t xml:space="preserve">Słupy aluminiowe na fundamencie, z wysięgnikiem dwuramiennym, oprawy kuliste, linia kablowa </t>
  </si>
  <si>
    <t>Słupy aluminiowe na fundamencie, z wysięgnikiem, oprawy kuliste, linia kablowa, szafka pomiarowa</t>
  </si>
  <si>
    <t xml:space="preserve">Słupy stalowe na fundamencie, z wysięgnikiem, oprawy sodowe, linia kablowa </t>
  </si>
  <si>
    <t>Słupy betonowe z wysięgnikiem, oprawy sodowe, linia napowietrzna, szafka pomiarowa</t>
  </si>
  <si>
    <t>Słupy stylizowane na fundamencie, z wysięgnikiem jedno lub dwuramiennym, oprawy stylowe,  linia kablowa, przebudowa w 2020 r.</t>
  </si>
  <si>
    <t>Słupy stylizowane na fundamencie, z wysięgnikiem jedno lub dwuramiennym, oprawy stylowe,  linia kablowa - przebudowa w 2020 r.</t>
  </si>
  <si>
    <t xml:space="preserve">Słupy stylizowane na fundamencie, z wysięgnikiem jedno lub dwuramiennym, oprawy stylowe, linia kablowa, </t>
  </si>
  <si>
    <t>Słupy stylizowane na fundamencie, z wysięgnikiem jedno lub dwuramiennym, oprawy stylowe, linia kablowa, szafka pomiarowa</t>
  </si>
  <si>
    <t>Słupy stalowe na fundamencie, z wysięgnikiem jednoramiennym, oprawy sodowe, linia kablowa, szafka pomiarowa</t>
  </si>
  <si>
    <t>Słupy aluminiowe na fundamencie, z wysięgnikiem, jednoramiennym, oprawy sodowe, linia kablowa, szafka pomiarowa,dobudowa w 2020 r.</t>
  </si>
  <si>
    <t>Zlokalizowane przy stacjach transformatorowych</t>
  </si>
  <si>
    <t>Słupy aluminiowe na fundamencie, z wysięgnikiem jednoramiennym, oprawy sodowe, linia kablowa, szafka pomiarowa</t>
  </si>
  <si>
    <t>Słupy stalowe na fundamencie, z wysięgnikiem jednoramiennym, oprawa LED, linia kablowa, szafka pomiarowa</t>
  </si>
  <si>
    <t>Słupy aluminiowe na fundamencie, z wysięgnikiem jednoramiennym, oprawy LED, linia kablowa, szafka pomiarowa</t>
  </si>
  <si>
    <t xml:space="preserve">Słupy stalowe na fundamencie, z wysięgnikiem jednoramiennym, oprawy sodowe, linia kablowa, </t>
  </si>
  <si>
    <t>Słupy stalowe na fundamencie, z wysięgnikiem jednoramiennym, oprawy sodowe, linia kablowa,</t>
  </si>
  <si>
    <t>Słupy stalowe na fundamencie, z wysięgnikiem, akumulator, oprawy LED, panele fotowoltaiczne</t>
  </si>
  <si>
    <t>Słup stalowy na fundamencie z wysięgnikiem, akumulator, oprawa LED, panel fotowoltaiczny</t>
  </si>
  <si>
    <t>Słup stalowy na fundamencie, z wysięgnikiem, akumulator, oprawa LED, panel fotowoltaiczny</t>
  </si>
  <si>
    <t xml:space="preserve"> Słup stalowy na fundamencie, z wysięgnikiem, akumulator, oprawa LED, panel fotowoltaiczny</t>
  </si>
  <si>
    <t xml:space="preserve"> Słupy stalowe na fundamencie, z wysięgnikiem, akumulator, oprawy LED, panele fotowoltaiczne</t>
  </si>
  <si>
    <t xml:space="preserve"> Słupy aluminiowe na fundamencie, z wysięgnikiem, linia kablowa, złącze pomiarowe, oprawy LED</t>
  </si>
  <si>
    <t xml:space="preserve">Słupy aluminiowe na fundamencie beton. linia 
kablowa, oprawy sodowe
</t>
  </si>
  <si>
    <t>Słupy aluminiowe na fundamencie beton. linia kablowa, złącze pomiarowe, oprawy LED</t>
  </si>
  <si>
    <t>Słupy aluminiowe na fundamencie z wysięgnikiem jednoramiennym, linia kablowa, szafka pomiarowa, oprawy sodowe</t>
  </si>
  <si>
    <t>Słupy stylizowane z oprawami typu parkowego, linia kablowa</t>
  </si>
  <si>
    <t>Słupy aluminiowe na fundamencie, z wysięgnikiem jednoramiennym, linia kablowa, oprawy LED</t>
  </si>
  <si>
    <t>Słupy stalowe na fundamencie, z wysięgnikiem jednoramiennym, linia kablowa, oprawy LED</t>
  </si>
  <si>
    <t>Słupy stalowe na fundamencie, z wysięgnikiem jednoramiennym, linia kablowa, oprawy sodowe</t>
  </si>
  <si>
    <t>Słupy stylizowane na fundamencie, z wysięgnikiem, linia kablowa, oprawy LED, szafka pomiarowa</t>
  </si>
  <si>
    <t>Słup stalowy na fundamencie, z wysięgnikiem, akumulator, oprawa LED, panel fotowoltaiczny, turbina wiatrowa</t>
  </si>
  <si>
    <t>Słupy aluminiowe typ SAL-80 na fundamencie z wysięgnikiem jednoramiennym, oprawy LED 36W</t>
  </si>
  <si>
    <t>Słupy aluminiowe typ SAL-80 na fundamencie, oprawa LED 70W</t>
  </si>
  <si>
    <t>Słup stalowy na fundamencie wraz oprawą i wysięgnikiem</t>
  </si>
  <si>
    <t>Słupy aluminiowe typ SAL-80 na fundamencie z wysięgnikiem jednoramiennym, akumulator, oprawy LED 36W</t>
  </si>
  <si>
    <t>Słupy astalowe na fundamencie z wysięgnikiem, akumulator, oprawy LED, panele fotowoltaiczne</t>
  </si>
  <si>
    <t>ATLAS A36 (szt. 2)</t>
  </si>
  <si>
    <t>ATLAS A36</t>
  </si>
  <si>
    <t>NAVI 30B (szt. 2)</t>
  </si>
  <si>
    <t>ATLAS A-36 PLUS</t>
  </si>
  <si>
    <t>słupy oświetleniowe na fundamencie, oprawy led</t>
  </si>
  <si>
    <t>słupy oświetleniowe z anodowanego aluminium, oprawy led, złącze kablowo-pomiarowe</t>
  </si>
  <si>
    <t>Słupy stylizowane na fundamencie, oprawy stylowe LED</t>
  </si>
  <si>
    <t>słupy aluminiowe na fundamencie z wysięgnikiem, oprawy led</t>
  </si>
  <si>
    <t xml:space="preserve">linia kablowa oświetleniowa YAKY nn 0,4 kV – ok. 40 mb, słupy oświetleniowe na fundamencie prefabrykowanym – szt. 2,  oprawy oświetleniowe typu LED 39 W – szt. 2
</t>
  </si>
  <si>
    <t xml:space="preserve">linia kablowa oświetleniowa YAKY nn 0,4 kV – ok. 275 mb, słup oświetleniowy na fundamencie prefabrykowanym – szt. 6,  oprawy oświetleniowe na wysięgniku typu LED 50W – szt. 6
</t>
  </si>
  <si>
    <t xml:space="preserve">linia kablowa oświetleniowa YAKY nn 0,4 kV – ok. 90 mb, słup oświetleniowy SAL 60 na fundamencie betonowym– szt. 1, oprawy oświetleniowe na wysięgniku typu CUDDLE II LED 72W – szt. 2
</t>
  </si>
  <si>
    <t>Wartość początkową określono na podstawie wyceny z dnia 12 lutego 2018 r. sporządzonej przez pracownika 
Wydziału Techniczno-Inwestycyjnego Urzędu Miejskiego;</t>
  </si>
  <si>
    <t>Działalność kulturalna</t>
  </si>
  <si>
    <t xml:space="preserve">remont dachu 2021r, elewacji przedzamcza, remont podłogi w sali rycerskiej, sali relaks, wybudowanie nowych łazienek 3 szt., dokonano renowacji okien w sali rycerskiej, relaks i widokowej, wbudowano w sali rycerskiej nową sceną, wbudowano system wentylacji i klimatyzacji w salach rycerskiej i widokowej. Wbudowano windę osobową do wysokości I piętra </t>
  </si>
  <si>
    <t>Inny:kamień, cegła</t>
  </si>
  <si>
    <t>Inny:cegła</t>
  </si>
  <si>
    <t>Inny:stal</t>
  </si>
  <si>
    <t>gaśnice
Liczba sprawnych gaśnic: 36</t>
  </si>
  <si>
    <t>Budynek gospodarczy ul. 1 Maja 12</t>
  </si>
  <si>
    <t>Zespół garażowy - ul. Warszawska 15</t>
  </si>
  <si>
    <t>Stacja transformatorowa</t>
  </si>
  <si>
    <t>Wiata (grzybek) w parku nad jeziorkiem</t>
  </si>
  <si>
    <t>Inny:konstrukcja drewniana</t>
  </si>
  <si>
    <t>Inny: gont bitumiczny</t>
  </si>
  <si>
    <t>Altana widokowa na wyspie w parku nas jeziorkiem</t>
  </si>
  <si>
    <t>Inny: żelbetonowe, monolityczne/gazobeton</t>
  </si>
  <si>
    <t>Inny: drewniana/płyta żelbetonowa</t>
  </si>
  <si>
    <t>ul. Zamkowa 2, Łyna 26, Napiwoda 13/3, Jabłonka 22A 13-100 Nidzica, Kolejowa 6 13-100 Nidzica</t>
  </si>
  <si>
    <t>Scena estradowa w parku nad jeziorkiem</t>
  </si>
  <si>
    <t xml:space="preserve"> </t>
  </si>
  <si>
    <t>Cena za m2
3000 zł / 1000 zł/ częściowo KB</t>
  </si>
  <si>
    <t xml:space="preserve"> Suma ubezpieczenia
3000 zł / 1000 zł / częściowo KB</t>
  </si>
  <si>
    <t>13-100 Nidzica, ul. Kolejowa 5</t>
  </si>
  <si>
    <t>13-100 Nidzica, ul. Sienkiewicza 6 A</t>
  </si>
  <si>
    <t>Odpowiedzialność cywilna</t>
  </si>
  <si>
    <t>Mienie od wszystkich ryzyk</t>
  </si>
  <si>
    <t>Wydostanie się wody z urządzeń wodno-kanalizacyjnych</t>
  </si>
  <si>
    <t>Wypłacona</t>
  </si>
  <si>
    <t xml:space="preserve">Wandalizm </t>
  </si>
  <si>
    <t>Zalanie</t>
  </si>
  <si>
    <t>Uderzenie pojazdu</t>
  </si>
  <si>
    <t>Nienależyte administrowanie drogami publicznymi</t>
  </si>
  <si>
    <t>Deszcz nawalny</t>
  </si>
  <si>
    <t>Dewastacja</t>
  </si>
  <si>
    <t>Niewłaściwe działanie człowieka</t>
  </si>
  <si>
    <t>Przepięcie</t>
  </si>
  <si>
    <t>Stłuczenie</t>
  </si>
  <si>
    <t>Huragan</t>
  </si>
  <si>
    <t xml:space="preserve">Nienależyte wykonanie czynności zarządcy nieruchomości </t>
  </si>
  <si>
    <t xml:space="preserve"> 08.06.2020</t>
  </si>
  <si>
    <t>Rabunek</t>
  </si>
  <si>
    <t>Rezerwa: 40 669 zł</t>
  </si>
  <si>
    <t>Budynek użytkowy (skład), ul. Rataja 2C</t>
  </si>
  <si>
    <t>Budynek użytkowy (skład), ul. Rataja 2B</t>
  </si>
  <si>
    <t>Garaże, ul. Kościuszki 23-25</t>
  </si>
  <si>
    <t>Kontenery mieszkalne, Łyna 34A,B,C,D</t>
  </si>
  <si>
    <t xml:space="preserve">Stały dozór fizyczny - pracownicy firmy ochrony mienia. W godzinach: </t>
  </si>
  <si>
    <t>Budynek mieszkalny, ul. 1-go Maja 12A</t>
  </si>
  <si>
    <t>Budynek mieszk.-użytk., ul. Rataja 2</t>
  </si>
  <si>
    <t>Budynek mieszkalny, Kanigowo 24</t>
  </si>
  <si>
    <t>Budynek mieszkalny, Łyna 34</t>
  </si>
  <si>
    <t>Budynek mieszkalny, Napiwoda 21</t>
  </si>
  <si>
    <t>Budynek mieszkalny, Napiwoda 55</t>
  </si>
  <si>
    <t>Budynek mieszkalny, Nibork Drugi</t>
  </si>
  <si>
    <t>Budynek mieszk.-użytk., Orłowo 6</t>
  </si>
  <si>
    <t>Budynek mieszkalny, Rozdroże 3</t>
  </si>
  <si>
    <t>Budynek mieszkalny, ul. 1 Maja 14</t>
  </si>
  <si>
    <t>Budynek mieszkalny, ul. 1 Maja 16A</t>
  </si>
  <si>
    <t>Budynek mieszkalny, ul. 1 Maja 18C</t>
  </si>
  <si>
    <t>Budynek mieszkalny, ul. 1-go Maja 10</t>
  </si>
  <si>
    <t>Budynek mieszkalny, ul. 1-go Maja 12</t>
  </si>
  <si>
    <t>Budynek mieszkalny, ul. 1-go Maja 16B</t>
  </si>
  <si>
    <t>Budynek mieszkalny, ul. 1-go Maja 18A</t>
  </si>
  <si>
    <t>Budynek mieszkalny, ul. 1-go Maja 18B</t>
  </si>
  <si>
    <t>Budynek mieszkalny, ul. 1-go Maja 27A</t>
  </si>
  <si>
    <t>Budynek mieszkalny, ul. 1-go Maja 30</t>
  </si>
  <si>
    <t>Budynek mieszkalny, ul. 1-go Maja 38</t>
  </si>
  <si>
    <t>Budynek mieszkalny, ul. Cegielniana 3</t>
  </si>
  <si>
    <t>Budynek mieszkalny, ul. Działdowska 13</t>
  </si>
  <si>
    <t>Budynek mieszkalny, ul. Kajki 5</t>
  </si>
  <si>
    <t>Budynek mieszkalny, ul. Karola Barke 5</t>
  </si>
  <si>
    <t>Budynek mieszkalny, ul. Kolejowa 15</t>
  </si>
  <si>
    <t>Budynek mieszkalny, ul. Kościuszki 27A</t>
  </si>
  <si>
    <t>Budynek mieszkalny, ul. Mickiewicza 15</t>
  </si>
  <si>
    <t>Budynek mieszkalny, ul. Moniuszki 1A</t>
  </si>
  <si>
    <t>Budynek mieszkalny, ul. Moniuszki 2</t>
  </si>
  <si>
    <t>Budynek mieszkalny, ul. Moniuszki 4</t>
  </si>
  <si>
    <t>Budynek mieszkalny, ul. Murarska 2</t>
  </si>
  <si>
    <t>Budynek mieszkalny, ul. Murzynowskiego 13</t>
  </si>
  <si>
    <t>Budynek mieszkalny, ul. Osińskiego 4</t>
  </si>
  <si>
    <t>Budynek mieszkalny, ul. Rataja 4</t>
  </si>
  <si>
    <t>Budynek mieszkalny, ul. Słowackiego 1</t>
  </si>
  <si>
    <t>Budynek mieszkalny, ul. Słowackiego 3A</t>
  </si>
  <si>
    <t>Budynek mieszkalny, ul. Słowackiego 3B</t>
  </si>
  <si>
    <t>Budynek mieszkalny, ul. Słowackiego 3C</t>
  </si>
  <si>
    <t>Budynek mieszkalny, ul. Sportowa 16</t>
  </si>
  <si>
    <t>Budynek mieszkalny, ul. Sportowa 20</t>
  </si>
  <si>
    <t>Budynek mieszkalny, ul. Sportowa 22</t>
  </si>
  <si>
    <t>Budynek mieszkalny, ul. Traugutta 15</t>
  </si>
  <si>
    <t>OSP Frąknowo (stara remiza)</t>
  </si>
  <si>
    <t>Budynek mieszkalny, ul. Warszawska 5</t>
  </si>
  <si>
    <t>Budynek mieszkalny, ul. Żeromskiego 1</t>
  </si>
  <si>
    <t>Budynek mieszkalny, ul. Żeromskiego 20</t>
  </si>
  <si>
    <t>Budynek mieszkalny, ul. Żeromskiego 26</t>
  </si>
  <si>
    <t>Budynek mieszkalny, Zagrzewo 21</t>
  </si>
  <si>
    <t>OSP Łyna</t>
  </si>
  <si>
    <t>gaśnice
Liczba sprawnych gaśnic:…6…….</t>
  </si>
  <si>
    <t>Hydranty zewnętrzne:
Liczba sprawnych hydrantów zewnętrznych:…1…….</t>
  </si>
  <si>
    <t>OSP Napiwoda</t>
  </si>
  <si>
    <t>gaśnice
Liczba sprawnych gaśnic:……7….</t>
  </si>
  <si>
    <t>Budynek magazynowy , Zagrzewo</t>
  </si>
  <si>
    <t>Pom. Gosp., Zagrzewo</t>
  </si>
  <si>
    <t>RATUSZ - budynek biurowy</t>
  </si>
  <si>
    <t xml:space="preserve">Budynki gospodarcze  ul. 1 Maja </t>
  </si>
  <si>
    <t>Budynek użytkowy (skład), ul. 1-go Maja 16C</t>
  </si>
  <si>
    <t>Budynek użytkowy (skład), ul. 1-go Maja 27A</t>
  </si>
  <si>
    <t>Budynek użytkowy (skład), ul. 1-go Maja 27B</t>
  </si>
  <si>
    <t>Budynek użytkowy (skład), ul. Działdowska 13A</t>
  </si>
  <si>
    <t>Budynek użytkowy (gosp.), ul. Warszawska 7</t>
  </si>
  <si>
    <t>Pomieszczenia gospodarcze, ul. Sienkiewicza</t>
  </si>
  <si>
    <t>Budynek tzw. KLASZTOREK (była siedziba Archiwum Państwowego)</t>
  </si>
  <si>
    <t>Budynek hydroforni - Rozdroże</t>
  </si>
  <si>
    <t>Budynek hydroforni - Załuski</t>
  </si>
  <si>
    <t>OSP Frąknowo (nowa remiza)</t>
  </si>
  <si>
    <t>gaśnice
Liczba sprawnych gaśnic:…3…….</t>
  </si>
  <si>
    <t>Budynek hydroforni - Wietrzychowo</t>
  </si>
  <si>
    <t>Agregatownia - Zagrzewo</t>
  </si>
  <si>
    <t>Budynek gospodarczy, Łyna</t>
  </si>
  <si>
    <t>Garaże, ul. Warszawska 15</t>
  </si>
  <si>
    <t>Budynek użytkowy, ul. Moniuszki 2</t>
  </si>
  <si>
    <t>Budynek gospodarczy, Żelazno</t>
  </si>
  <si>
    <t xml:space="preserve">Budynek gospodarczy - Napiwoda </t>
  </si>
  <si>
    <t>Budynki gospodarcze  ul. Moniuszki</t>
  </si>
  <si>
    <t>Stacja kontenerowa, ul. Olsztyńska</t>
  </si>
  <si>
    <t xml:space="preserve">Budynki gospodarcze ul. Żeromskiego 26 </t>
  </si>
  <si>
    <t>Pom. gosp.- ul. Warszawska</t>
  </si>
  <si>
    <t>Budynek gospodarczo-porządkowy - TARGOWISKO MIEJSKIE</t>
  </si>
  <si>
    <t xml:space="preserve">gaśnice
Liczba sprawnych gaśnic: 1 szt. </t>
  </si>
  <si>
    <t xml:space="preserve">Hydranty zewnętrzne:
Liczba sprawnych hydrantów zewnętrznych: 1 szt. </t>
  </si>
  <si>
    <t>Altana widokowa w parku nad jeziorkiem</t>
  </si>
  <si>
    <t>Toalety publiczne targowisko Żeromskiego</t>
  </si>
  <si>
    <t>NNI 70AN</t>
  </si>
  <si>
    <t>NNI 71AN</t>
  </si>
  <si>
    <t>NNI08588</t>
  </si>
  <si>
    <t>Renault Traffic</t>
  </si>
  <si>
    <t>VF1FLF1ASDY476573</t>
  </si>
  <si>
    <t>cieżarowy do 3,5 t</t>
  </si>
  <si>
    <t>OC, AC, NNW, ASS</t>
  </si>
  <si>
    <t>NNI25625</t>
  </si>
  <si>
    <t>Opel Combo Life</t>
  </si>
  <si>
    <t>W0VERHNP2MJ601775</t>
  </si>
  <si>
    <t>Mercedes-Benz 814D</t>
  </si>
  <si>
    <t>WDB6703131N032322</t>
  </si>
  <si>
    <t>OC, AC, NNW</t>
  </si>
  <si>
    <t>NNI 22440</t>
  </si>
  <si>
    <t>NNI 22000</t>
  </si>
  <si>
    <t>W0VZM6EB3K1044912</t>
  </si>
  <si>
    <t>Opel Insignia</t>
  </si>
  <si>
    <t>NNI 21999</t>
  </si>
  <si>
    <t>Dacia DOKKER</t>
  </si>
  <si>
    <t>UU1K6720163453420</t>
  </si>
  <si>
    <t>przczepa lekka</t>
  </si>
  <si>
    <t>ciągnik rolniczy</t>
  </si>
  <si>
    <t>IRISBUS MIDYS</t>
  </si>
  <si>
    <t>ZGA699L000E000418</t>
  </si>
  <si>
    <t>NNI 24388</t>
  </si>
  <si>
    <t>NNI YN93</t>
  </si>
  <si>
    <t>SX9EMBS3CKAWK1092</t>
  </si>
  <si>
    <t>ALSPAW</t>
  </si>
  <si>
    <t>specjalne - 
estrada mobilna</t>
  </si>
  <si>
    <t>OC, AC</t>
  </si>
  <si>
    <t>RĄCZKI 30; 13-100 NIDZICA</t>
  </si>
  <si>
    <t>Komunikacyjne</t>
  </si>
  <si>
    <t>Autocasco</t>
  </si>
  <si>
    <t>Skatepark</t>
  </si>
  <si>
    <t>13-100 Nidzica, ul.Mickiewicza</t>
  </si>
  <si>
    <t>Sieci teletechnicznej, deszczowej, wodociągowej, sanitarnej i kanalizacyjnej (wraz z przyłączami i pokrywami)</t>
  </si>
  <si>
    <t xml:space="preserve"> Rodzaj sumy</t>
  </si>
  <si>
    <t>WO</t>
  </si>
  <si>
    <t>Sumy ubezpieczenia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</si>
</sst>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0.00\ &quot;zł&quot;;[Red]\-#,##0.00\ &quot;zł&quot;"/>
    <numFmt numFmtId="44" formatCode="_-* #,##0.00\ &quot;zł&quot;_-;\-* #,##0.00\ &quot;zł&quot;_-;_-* &quot;-&quot;??\ &quot;zł&quot;_-;_-@_-"/>
    <numFmt numFmtId="164" formatCode="_-* #,##0.00&quot; zł&quot;_-;\-* #,##0.00&quot; zł&quot;_-;_-* \-??&quot; zł&quot;_-;_-@_-"/>
    <numFmt numFmtId="165" formatCode="#,##0.00&quot; zł&quot;"/>
    <numFmt numFmtId="166" formatCode="#,##0.00&quot; zł&quot;;[Red]\-#,##0.00&quot; zł&quot;"/>
    <numFmt numFmtId="167" formatCode="0_ ;\-0\ "/>
    <numFmt numFmtId="168" formatCode="#,##0.00\ &quot;zł&quot;"/>
    <numFmt numFmtId="169" formatCode="#,##0.00\ [$zł-415]"/>
    <numFmt numFmtId="170" formatCode="d/mm/yyyy"/>
  </numFmts>
  <fonts count="58">
    <font>
      <sz val="10"/>
      <color indexed="8"/>
      <name val="Arial"/>
    </font>
    <font>
      <sz val="10"/>
      <color indexed="8"/>
      <name val="Arial"/>
      <family val="2"/>
      <charset val="238"/>
    </font>
    <font>
      <b/>
      <sz val="10"/>
      <color indexed="8"/>
      <name val="Arial"/>
      <family val="2"/>
      <charset val="238"/>
    </font>
    <font>
      <b/>
      <sz val="11"/>
      <color indexed="8"/>
      <name val="Arial"/>
      <family val="2"/>
      <charset val="238"/>
    </font>
    <font>
      <b/>
      <sz val="9"/>
      <color indexed="8"/>
      <name val="Arial"/>
      <family val="2"/>
      <charset val="238"/>
    </font>
    <font>
      <sz val="9"/>
      <color indexed="8"/>
      <name val="Arial"/>
      <family val="2"/>
      <charset val="238"/>
    </font>
    <font>
      <sz val="10"/>
      <color indexed="8"/>
      <name val="Times New Roman"/>
      <family val="1"/>
      <charset val="238"/>
    </font>
    <font>
      <b/>
      <sz val="10"/>
      <color indexed="8"/>
      <name val="Arial Narrow"/>
      <family val="2"/>
      <charset val="238"/>
    </font>
    <font>
      <b/>
      <sz val="12"/>
      <color indexed="8"/>
      <name val="Arial Narrow"/>
      <family val="2"/>
      <charset val="238"/>
    </font>
    <font>
      <sz val="10"/>
      <color indexed="8"/>
      <name val="Arial Narrow"/>
      <family val="2"/>
      <charset val="238"/>
    </font>
    <font>
      <b/>
      <sz val="16"/>
      <color indexed="8"/>
      <name val="Arial"/>
      <family val="2"/>
      <charset val="238"/>
    </font>
    <font>
      <b/>
      <sz val="14"/>
      <color indexed="8"/>
      <name val="Arial Narrow"/>
      <family val="2"/>
      <charset val="238"/>
    </font>
    <font>
      <i/>
      <sz val="10"/>
      <color indexed="8"/>
      <name val="Arial Narrow"/>
      <family val="2"/>
      <charset val="238"/>
    </font>
    <font>
      <sz val="10"/>
      <color indexed="10"/>
      <name val="Arial Narrow"/>
      <family val="2"/>
      <charset val="238"/>
    </font>
    <font>
      <sz val="11"/>
      <color indexed="8"/>
      <name val="Arial Narrow"/>
      <family val="2"/>
      <charset val="238"/>
    </font>
    <font>
      <sz val="12"/>
      <color indexed="8"/>
      <name val="Arial Narrow"/>
      <family val="2"/>
      <charset val="238"/>
    </font>
    <font>
      <b/>
      <sz val="9"/>
      <color indexed="8"/>
      <name val="Tahoma"/>
      <family val="2"/>
      <charset val="238"/>
    </font>
    <font>
      <sz val="9"/>
      <color indexed="8"/>
      <name val="Tahoma"/>
      <family val="2"/>
      <charset val="238"/>
    </font>
    <font>
      <b/>
      <sz val="9"/>
      <color indexed="8"/>
      <name val="Times New Roman"/>
      <family val="1"/>
      <charset val="238"/>
    </font>
    <font>
      <sz val="9"/>
      <color indexed="8"/>
      <name val="Times New Roman"/>
      <family val="1"/>
      <charset val="238"/>
    </font>
    <font>
      <b/>
      <sz val="8"/>
      <color indexed="8"/>
      <name val="Tahoma"/>
      <family val="2"/>
      <charset val="238"/>
    </font>
    <font>
      <sz val="8"/>
      <color indexed="8"/>
      <name val="Tahoma"/>
      <family val="2"/>
      <charset val="238"/>
    </font>
    <font>
      <sz val="11"/>
      <color indexed="9"/>
      <name val="Czcionka tekstu podstawowego"/>
    </font>
    <font>
      <sz val="11"/>
      <color indexed="62"/>
      <name val="Czcionka tekstu podstawowego"/>
    </font>
    <font>
      <b/>
      <sz val="11"/>
      <color indexed="63"/>
      <name val="Czcionka tekstu podstawowego"/>
    </font>
    <font>
      <u/>
      <sz val="10"/>
      <color indexed="12"/>
      <name val="Arial"/>
      <family val="2"/>
      <charset val="238"/>
    </font>
    <font>
      <sz val="11"/>
      <color indexed="52"/>
      <name val="Czcionka tekstu podstawowego"/>
    </font>
    <font>
      <b/>
      <sz val="11"/>
      <color indexed="9"/>
      <name val="Czcionka tekstu podstawowego"/>
    </font>
    <font>
      <b/>
      <sz val="15"/>
      <color indexed="56"/>
      <name val="Czcionka tekstu podstawowego"/>
    </font>
    <font>
      <b/>
      <sz val="13"/>
      <color indexed="56"/>
      <name val="Czcionka tekstu podstawowego"/>
    </font>
    <font>
      <b/>
      <sz val="11"/>
      <color indexed="56"/>
      <name val="Czcionka tekstu podstawowego"/>
    </font>
    <font>
      <sz val="8"/>
      <color indexed="8"/>
      <name val="MS Sans Serif"/>
      <family val="2"/>
      <charset val="238"/>
    </font>
    <font>
      <b/>
      <sz val="11"/>
      <color indexed="52"/>
      <name val="Czcionka tekstu podstawowego"/>
    </font>
    <font>
      <b/>
      <sz val="11"/>
      <color indexed="8"/>
      <name val="Czcionka tekstu podstawowego"/>
    </font>
    <font>
      <i/>
      <sz val="11"/>
      <color indexed="23"/>
      <name val="Czcionka tekstu podstawowego"/>
    </font>
    <font>
      <sz val="11"/>
      <color indexed="10"/>
      <name val="Czcionka tekstu podstawowego"/>
    </font>
    <font>
      <b/>
      <sz val="18"/>
      <color indexed="56"/>
      <name val="Cambria"/>
      <family val="1"/>
      <charset val="238"/>
    </font>
    <font>
      <b/>
      <sz val="12"/>
      <color indexed="8"/>
      <name val="Arial"/>
      <family val="2"/>
      <charset val="238"/>
    </font>
    <font>
      <i/>
      <sz val="9"/>
      <color indexed="8"/>
      <name val="Times New Roman"/>
      <family val="1"/>
      <charset val="238"/>
    </font>
    <font>
      <b/>
      <sz val="9"/>
      <color indexed="8"/>
      <name val="Arial"/>
      <family val="2"/>
      <charset val="238"/>
    </font>
    <font>
      <sz val="9"/>
      <color indexed="8"/>
      <name val="Arial"/>
      <family val="2"/>
      <charset val="238"/>
    </font>
    <font>
      <i/>
      <sz val="9"/>
      <color indexed="8"/>
      <name val="Arial"/>
      <family val="2"/>
      <charset val="238"/>
    </font>
    <font>
      <sz val="9"/>
      <name val="Arial"/>
      <family val="2"/>
      <charset val="238"/>
    </font>
    <font>
      <b/>
      <sz val="10"/>
      <name val="Arial"/>
      <family val="2"/>
      <charset val="238"/>
    </font>
    <font>
      <sz val="10"/>
      <name val="Arial"/>
      <family val="2"/>
      <charset val="238"/>
    </font>
    <font>
      <sz val="10"/>
      <color indexed="8"/>
      <name val="Arial"/>
      <family val="2"/>
      <charset val="238"/>
    </font>
    <font>
      <b/>
      <sz val="10"/>
      <color indexed="8"/>
      <name val="Arial"/>
      <family val="2"/>
      <charset val="238"/>
    </font>
    <font>
      <sz val="10"/>
      <name val="Arial"/>
      <family val="2"/>
      <charset val="238"/>
    </font>
    <font>
      <sz val="9"/>
      <name val="Times New Roman"/>
      <family val="1"/>
      <charset val="238"/>
    </font>
    <font>
      <i/>
      <sz val="9"/>
      <name val="Times New Roman"/>
      <family val="1"/>
      <charset val="238"/>
    </font>
    <font>
      <sz val="10"/>
      <name val="Times New Roman"/>
      <family val="1"/>
      <charset val="238"/>
    </font>
    <font>
      <sz val="10"/>
      <name val="Arial"/>
      <charset val="238"/>
    </font>
    <font>
      <u/>
      <sz val="10"/>
      <color theme="10"/>
      <name val="Arial"/>
      <family val="2"/>
      <charset val="238"/>
    </font>
    <font>
      <b/>
      <sz val="9"/>
      <color rgb="FF000000"/>
      <name val="Times New Roman"/>
      <family val="1"/>
      <charset val="238"/>
    </font>
    <font>
      <sz val="9"/>
      <color rgb="FF000000"/>
      <name val="Times New Roman"/>
      <family val="1"/>
      <charset val="238"/>
    </font>
    <font>
      <sz val="9"/>
      <color rgb="FF000000"/>
      <name val="Arial"/>
      <family val="2"/>
      <charset val="238"/>
    </font>
    <font>
      <sz val="10"/>
      <color rgb="FF000000"/>
      <name val="Times New Roman"/>
      <family val="1"/>
      <charset val="238"/>
    </font>
    <font>
      <sz val="9"/>
      <color rgb="FFFF0000"/>
      <name val="Arial"/>
      <family val="2"/>
      <charset val="238"/>
    </font>
  </fonts>
  <fills count="31">
    <fill>
      <patternFill patternType="none"/>
    </fill>
    <fill>
      <patternFill patternType="gray125"/>
    </fill>
    <fill>
      <patternFill patternType="solid">
        <fgColor indexed="31"/>
        <bgColor indexed="64"/>
      </patternFill>
    </fill>
    <fill>
      <patternFill patternType="solid">
        <fgColor indexed="47"/>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3"/>
        <bgColor indexed="64"/>
      </patternFill>
    </fill>
    <fill>
      <patternFill patternType="solid">
        <fgColor indexed="65"/>
        <bgColor indexed="64"/>
      </patternFill>
    </fill>
    <fill>
      <patternFill patternType="solid">
        <fgColor indexed="31"/>
        <bgColor indexed="22"/>
      </patternFill>
    </fill>
    <fill>
      <patternFill patternType="solid">
        <fgColor indexed="65"/>
      </patternFill>
    </fill>
    <fill>
      <patternFill patternType="solid">
        <fgColor indexed="40"/>
        <bgColor indexed="64"/>
      </patternFill>
    </fill>
    <fill>
      <patternFill patternType="solid">
        <fgColor indexed="22"/>
        <bgColor indexed="31"/>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C5D9F1"/>
        <bgColor indexed="64"/>
      </patternFill>
    </fill>
    <fill>
      <patternFill patternType="solid">
        <fgColor rgb="FF00B050"/>
        <bgColor indexed="64"/>
      </patternFill>
    </fill>
    <fill>
      <patternFill patternType="solid">
        <fgColor theme="0"/>
        <bgColor indexed="31"/>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patternFill>
    </fill>
    <fill>
      <patternFill patternType="solid">
        <fgColor theme="0"/>
        <bgColor indexed="26"/>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44">
    <xf numFmtId="0" fontId="0" fillId="0" borderId="0"/>
    <xf numFmtId="0" fontId="22" fillId="7" borderId="0"/>
    <xf numFmtId="0" fontId="22" fillId="8" borderId="0"/>
    <xf numFmtId="0" fontId="22" fillId="9" borderId="0"/>
    <xf numFmtId="0" fontId="22" fillId="5" borderId="0"/>
    <xf numFmtId="0" fontId="22" fillId="6" borderId="0"/>
    <xf numFmtId="0" fontId="22" fillId="10" borderId="0"/>
    <xf numFmtId="0" fontId="23" fillId="3" borderId="1"/>
    <xf numFmtId="0" fontId="24" fillId="11" borderId="2"/>
    <xf numFmtId="0" fontId="25" fillId="0" borderId="0"/>
    <xf numFmtId="0" fontId="52" fillId="0" borderId="0" applyNumberFormat="0" applyFill="0" applyBorder="0" applyAlignment="0" applyProtection="0"/>
    <xf numFmtId="0" fontId="26" fillId="0" borderId="3"/>
    <xf numFmtId="0" fontId="27" fillId="12" borderId="4"/>
    <xf numFmtId="0" fontId="28" fillId="0" borderId="5"/>
    <xf numFmtId="0" fontId="29" fillId="0" borderId="6"/>
    <xf numFmtId="0" fontId="30" fillId="0" borderId="7"/>
    <xf numFmtId="0" fontId="30" fillId="0" borderId="0"/>
    <xf numFmtId="0" fontId="31" fillId="0" borderId="0"/>
    <xf numFmtId="0" fontId="44" fillId="0" borderId="0"/>
    <xf numFmtId="0" fontId="1" fillId="0" borderId="0"/>
    <xf numFmtId="0" fontId="1" fillId="0" borderId="0"/>
    <xf numFmtId="0" fontId="47" fillId="0" borderId="0"/>
    <xf numFmtId="0" fontId="51" fillId="0" borderId="0"/>
    <xf numFmtId="0" fontId="32" fillId="11" borderId="1"/>
    <xf numFmtId="9" fontId="1" fillId="0" borderId="0"/>
    <xf numFmtId="0" fontId="33" fillId="0" borderId="8"/>
    <xf numFmtId="0" fontId="34" fillId="0" borderId="0"/>
    <xf numFmtId="0" fontId="35" fillId="0" borderId="0"/>
    <xf numFmtId="0" fontId="36" fillId="0" borderId="0"/>
    <xf numFmtId="0" fontId="1" fillId="13" borderId="9"/>
    <xf numFmtId="44" fontId="1" fillId="0" borderId="0"/>
    <xf numFmtId="44" fontId="1" fillId="0" borderId="0"/>
    <xf numFmtId="44" fontId="44" fillId="0" borderId="0" applyFont="0" applyFill="0" applyBorder="0" applyAlignment="0" applyProtection="0"/>
    <xf numFmtId="44" fontId="51" fillId="0" borderId="0" applyFont="0" applyFill="0" applyBorder="0" applyAlignment="0" applyProtection="0"/>
    <xf numFmtId="164" fontId="1" fillId="0" borderId="0"/>
    <xf numFmtId="44" fontId="44" fillId="0" borderId="0" applyFont="0" applyFill="0" applyBorder="0" applyAlignment="0" applyProtection="0"/>
    <xf numFmtId="44" fontId="1" fillId="0" borderId="0"/>
    <xf numFmtId="44" fontId="51" fillId="0" borderId="0" applyFont="0" applyFill="0" applyBorder="0" applyAlignment="0" applyProtection="0"/>
    <xf numFmtId="44" fontId="44" fillId="0" borderId="0" applyFont="0" applyFill="0" applyBorder="0" applyAlignment="0" applyProtection="0"/>
    <xf numFmtId="44" fontId="47" fillId="0" borderId="0" applyFont="0" applyFill="0" applyBorder="0" applyAlignment="0" applyProtection="0"/>
    <xf numFmtId="44" fontId="44" fillId="0" borderId="0" applyFont="0" applyFill="0" applyBorder="0" applyAlignment="0" applyProtection="0"/>
    <xf numFmtId="44" fontId="51" fillId="0" borderId="0" applyFont="0" applyFill="0" applyBorder="0" applyAlignment="0" applyProtection="0"/>
    <xf numFmtId="44" fontId="44" fillId="0" borderId="0" applyFont="0" applyFill="0" applyBorder="0" applyAlignment="0" applyProtection="0"/>
    <xf numFmtId="164" fontId="51" fillId="0" borderId="0" applyFill="0" applyBorder="0" applyAlignment="0" applyProtection="0"/>
  </cellStyleXfs>
  <cellXfs count="738">
    <xf numFmtId="0" fontId="1" fillId="0" borderId="0" xfId="0" applyFont="1"/>
    <xf numFmtId="0" fontId="1" fillId="0" borderId="0" xfId="0" applyFont="1" applyAlignment="1">
      <alignment vertical="center"/>
    </xf>
    <xf numFmtId="0" fontId="1" fillId="0" borderId="10" xfId="0" applyFont="1" applyBorder="1" applyAlignment="1">
      <alignment horizontal="center" vertical="center"/>
    </xf>
    <xf numFmtId="0" fontId="3" fillId="0" borderId="11" xfId="0" applyFont="1" applyBorder="1" applyAlignment="1">
      <alignment vertical="center"/>
    </xf>
    <xf numFmtId="0" fontId="4" fillId="11" borderId="10" xfId="0" applyFont="1" applyFill="1" applyBorder="1" applyAlignment="1">
      <alignment horizontal="center" vertical="center" wrapText="1"/>
    </xf>
    <xf numFmtId="0" fontId="6" fillId="0" borderId="0" xfId="0" applyFont="1"/>
    <xf numFmtId="0" fontId="3" fillId="0" borderId="0" xfId="0" applyFont="1" applyAlignment="1">
      <alignment vertical="center"/>
    </xf>
    <xf numFmtId="0" fontId="4" fillId="12" borderId="10" xfId="0" applyFont="1" applyFill="1" applyBorder="1" applyAlignment="1">
      <alignment horizontal="center" vertical="center" wrapText="1"/>
    </xf>
    <xf numFmtId="0" fontId="7" fillId="0" borderId="0" xfId="0" applyFont="1"/>
    <xf numFmtId="0" fontId="8" fillId="0" borderId="0" xfId="0" applyFont="1"/>
    <xf numFmtId="0" fontId="9" fillId="0" borderId="0" xfId="0" applyFont="1" applyAlignment="1">
      <alignment horizontal="right"/>
    </xf>
    <xf numFmtId="0" fontId="9" fillId="0" borderId="0" xfId="0" applyFont="1"/>
    <xf numFmtId="165" fontId="9" fillId="0" borderId="0" xfId="0" applyNumberFormat="1" applyFont="1"/>
    <xf numFmtId="164" fontId="9" fillId="0" borderId="0" xfId="34" applyFont="1"/>
    <xf numFmtId="0" fontId="10" fillId="0" borderId="0" xfId="0" applyFont="1" applyAlignment="1">
      <alignment horizontal="left" vertical="center"/>
    </xf>
    <xf numFmtId="165" fontId="10" fillId="0" borderId="0" xfId="0" applyNumberFormat="1" applyFont="1" applyAlignment="1">
      <alignment horizontal="left" vertical="center"/>
    </xf>
    <xf numFmtId="0" fontId="11" fillId="0" borderId="0" xfId="0" applyFont="1" applyAlignment="1">
      <alignment horizontal="left" vertical="center"/>
    </xf>
    <xf numFmtId="0" fontId="9" fillId="0" borderId="0" xfId="0" applyFont="1" applyAlignment="1">
      <alignment horizontal="left" vertical="center"/>
    </xf>
    <xf numFmtId="165" fontId="9" fillId="0" borderId="0" xfId="0" applyNumberFormat="1" applyFont="1" applyAlignment="1">
      <alignment horizontal="left" vertical="center"/>
    </xf>
    <xf numFmtId="0" fontId="7" fillId="12" borderId="10" xfId="0" applyFont="1" applyFill="1" applyBorder="1" applyAlignment="1">
      <alignment horizontal="center" vertical="center"/>
    </xf>
    <xf numFmtId="165" fontId="7" fillId="12" borderId="10" xfId="0" applyNumberFormat="1" applyFont="1" applyFill="1" applyBorder="1" applyAlignment="1">
      <alignment horizontal="center" vertical="center"/>
    </xf>
    <xf numFmtId="0" fontId="9" fillId="0" borderId="10" xfId="0" applyFont="1" applyBorder="1" applyAlignment="1">
      <alignment horizontal="center" vertical="center"/>
    </xf>
    <xf numFmtId="0" fontId="9" fillId="0" borderId="10" xfId="0" quotePrefix="1" applyFont="1" applyBorder="1" applyAlignment="1">
      <alignment horizontal="center" vertical="center"/>
    </xf>
    <xf numFmtId="0" fontId="9" fillId="15" borderId="10" xfId="0" applyFont="1" applyFill="1" applyBorder="1" applyAlignment="1">
      <alignment horizontal="left" vertical="center" wrapText="1"/>
    </xf>
    <xf numFmtId="0" fontId="9" fillId="15" borderId="10" xfId="0" applyFont="1" applyFill="1" applyBorder="1" applyAlignment="1">
      <alignment vertical="center" wrapText="1"/>
    </xf>
    <xf numFmtId="0" fontId="9" fillId="0" borderId="10" xfId="0" applyFont="1" applyBorder="1" applyAlignment="1">
      <alignment vertical="center" wrapText="1"/>
    </xf>
    <xf numFmtId="0" fontId="9" fillId="0" borderId="0" xfId="0" applyFont="1" applyAlignment="1">
      <alignment horizontal="center" vertical="center"/>
    </xf>
    <xf numFmtId="0" fontId="9" fillId="0" borderId="0" xfId="0" applyFont="1" applyAlignment="1">
      <alignment vertical="center" wrapText="1"/>
    </xf>
    <xf numFmtId="166" fontId="9" fillId="0" borderId="0" xfId="0" applyNumberFormat="1" applyFont="1" applyAlignment="1">
      <alignment horizontal="right" vertical="center" wrapText="1"/>
    </xf>
    <xf numFmtId="0" fontId="12" fillId="11" borderId="10" xfId="0" applyFont="1" applyFill="1" applyBorder="1" applyAlignment="1">
      <alignment horizontal="right" vertical="center" wrapText="1"/>
    </xf>
    <xf numFmtId="0" fontId="7" fillId="0" borderId="10" xfId="34" applyNumberFormat="1" applyFont="1" applyBorder="1" applyAlignment="1">
      <alignment horizontal="left" vertical="center" wrapText="1"/>
    </xf>
    <xf numFmtId="0" fontId="7" fillId="11" borderId="10" xfId="0" applyFont="1" applyFill="1" applyBorder="1" applyAlignment="1">
      <alignment horizontal="center" vertical="center"/>
    </xf>
    <xf numFmtId="164" fontId="7" fillId="11" borderId="10" xfId="34" applyFont="1" applyFill="1" applyBorder="1" applyAlignment="1">
      <alignment horizontal="center" vertical="center"/>
    </xf>
    <xf numFmtId="164" fontId="7" fillId="0" borderId="10" xfId="34" applyFont="1" applyBorder="1" applyAlignment="1">
      <alignment horizontal="left" vertical="center" wrapText="1"/>
    </xf>
    <xf numFmtId="167" fontId="7" fillId="0" borderId="10" xfId="34" applyNumberFormat="1" applyFont="1" applyBorder="1" applyAlignment="1">
      <alignment horizontal="left" vertical="center" wrapText="1"/>
    </xf>
    <xf numFmtId="0" fontId="8" fillId="0" borderId="0" xfId="0" applyFont="1" applyAlignment="1">
      <alignment horizontal="left" vertical="center"/>
    </xf>
    <xf numFmtId="165" fontId="8" fillId="0" borderId="0" xfId="0" applyNumberFormat="1" applyFont="1"/>
    <xf numFmtId="164" fontId="8" fillId="0" borderId="0" xfId="34" applyFont="1"/>
    <xf numFmtId="0" fontId="1" fillId="15" borderId="0" xfId="0" applyFont="1" applyFill="1"/>
    <xf numFmtId="168" fontId="1" fillId="0" borderId="0" xfId="0" applyNumberFormat="1" applyFont="1"/>
    <xf numFmtId="0" fontId="5" fillId="0" borderId="0" xfId="0" applyFont="1"/>
    <xf numFmtId="0" fontId="9" fillId="0" borderId="10" xfId="0" applyFont="1" applyBorder="1" applyAlignment="1">
      <alignment vertical="center"/>
    </xf>
    <xf numFmtId="0" fontId="9" fillId="0" borderId="10" xfId="0" applyFont="1" applyBorder="1" applyAlignment="1">
      <alignment horizontal="left" vertical="center"/>
    </xf>
    <xf numFmtId="164" fontId="13" fillId="0" borderId="0" xfId="34" applyFont="1"/>
    <xf numFmtId="164" fontId="9" fillId="0" borderId="0" xfId="34" applyFont="1" applyAlignment="1">
      <alignment vertical="center"/>
    </xf>
    <xf numFmtId="49" fontId="7" fillId="0" borderId="10" xfId="34" applyNumberFormat="1" applyFont="1" applyBorder="1" applyAlignment="1">
      <alignment horizontal="left" vertical="center" wrapText="1"/>
    </xf>
    <xf numFmtId="0" fontId="9" fillId="0" borderId="0" xfId="0" applyFont="1" applyAlignment="1">
      <alignment horizontal="right" vertical="center"/>
    </xf>
    <xf numFmtId="0" fontId="9" fillId="0" borderId="0" xfId="0" applyFont="1" applyAlignment="1">
      <alignment vertical="center"/>
    </xf>
    <xf numFmtId="164" fontId="7" fillId="0" borderId="10" xfId="34" applyFont="1" applyBorder="1" applyAlignment="1">
      <alignment vertical="center" wrapText="1"/>
    </xf>
    <xf numFmtId="164" fontId="7" fillId="11" borderId="12" xfId="34" applyFont="1" applyFill="1" applyBorder="1" applyAlignment="1">
      <alignment horizontal="center" vertical="center"/>
    </xf>
    <xf numFmtId="0" fontId="9" fillId="0" borderId="0" xfId="0" applyFont="1" applyAlignment="1">
      <alignment horizontal="left"/>
    </xf>
    <xf numFmtId="44" fontId="9" fillId="0" borderId="0" xfId="0" applyNumberFormat="1" applyFont="1"/>
    <xf numFmtId="164" fontId="9" fillId="0" borderId="0" xfId="0" applyNumberFormat="1" applyFont="1"/>
    <xf numFmtId="164" fontId="7" fillId="12" borderId="10" xfId="34" applyFont="1" applyFill="1" applyBorder="1" applyAlignment="1">
      <alignment horizontal="center" vertical="center"/>
    </xf>
    <xf numFmtId="0" fontId="14" fillId="0" borderId="0" xfId="0" applyFont="1" applyAlignment="1">
      <alignment wrapText="1"/>
    </xf>
    <xf numFmtId="0" fontId="14" fillId="0" borderId="0" xfId="0" applyFont="1" applyAlignment="1">
      <alignment horizontal="right" wrapText="1"/>
    </xf>
    <xf numFmtId="0" fontId="15" fillId="0" borderId="0" xfId="0" applyFont="1" applyAlignment="1">
      <alignment wrapText="1"/>
    </xf>
    <xf numFmtId="165" fontId="14" fillId="0" borderId="0" xfId="0" applyNumberFormat="1" applyFont="1" applyAlignment="1">
      <alignment horizontal="center" wrapText="1"/>
    </xf>
    <xf numFmtId="0" fontId="3" fillId="11" borderId="10" xfId="0" applyFont="1" applyFill="1" applyBorder="1" applyAlignment="1">
      <alignment horizontal="center" vertical="center" wrapText="1"/>
    </xf>
    <xf numFmtId="165" fontId="3" fillId="11" borderId="10" xfId="0" applyNumberFormat="1" applyFont="1" applyFill="1" applyBorder="1" applyAlignment="1">
      <alignment horizontal="center" vertical="center" wrapText="1"/>
    </xf>
    <xf numFmtId="0" fontId="18" fillId="16" borderId="13" xfId="0" applyFont="1" applyFill="1" applyBorder="1" applyAlignment="1">
      <alignment horizontal="center" vertical="center" wrapText="1"/>
    </xf>
    <xf numFmtId="0" fontId="19" fillId="0" borderId="13" xfId="0" applyFont="1" applyBorder="1" applyAlignment="1">
      <alignment vertical="center" wrapText="1"/>
    </xf>
    <xf numFmtId="0" fontId="6" fillId="0" borderId="13" xfId="0" applyFont="1" applyBorder="1" applyAlignment="1">
      <alignment vertical="center"/>
    </xf>
    <xf numFmtId="0" fontId="18" fillId="2" borderId="13" xfId="0" applyFont="1" applyFill="1" applyBorder="1" applyAlignment="1">
      <alignment horizontal="center" vertical="center" wrapText="1"/>
    </xf>
    <xf numFmtId="0" fontId="1" fillId="0" borderId="0" xfId="0" applyFont="1" applyAlignment="1">
      <alignment horizontal="center" vertical="center"/>
    </xf>
    <xf numFmtId="0" fontId="7" fillId="11" borderId="0" xfId="0" applyFont="1" applyFill="1" applyAlignment="1">
      <alignment horizontal="center" vertical="center"/>
    </xf>
    <xf numFmtId="164" fontId="7" fillId="11" borderId="0" xfId="34" applyFont="1" applyFill="1" applyAlignment="1">
      <alignment horizontal="center" vertical="center"/>
    </xf>
    <xf numFmtId="0" fontId="19" fillId="17" borderId="10" xfId="0" applyFont="1" applyFill="1" applyBorder="1" applyAlignment="1">
      <alignment vertical="center" wrapText="1"/>
    </xf>
    <xf numFmtId="0" fontId="18" fillId="17" borderId="10" xfId="0" applyFont="1" applyFill="1" applyBorder="1" applyAlignment="1">
      <alignment horizontal="center" vertical="center" wrapText="1"/>
    </xf>
    <xf numFmtId="0" fontId="6" fillId="17" borderId="10" xfId="0" applyFont="1" applyFill="1" applyBorder="1" applyAlignment="1">
      <alignment vertical="center"/>
    </xf>
    <xf numFmtId="0" fontId="19" fillId="17" borderId="15" xfId="0" applyFont="1" applyFill="1" applyBorder="1" applyAlignment="1">
      <alignment vertical="center" wrapText="1"/>
    </xf>
    <xf numFmtId="0" fontId="18" fillId="17" borderId="15" xfId="0" applyFont="1" applyFill="1" applyBorder="1" applyAlignment="1">
      <alignment horizontal="center" vertical="center" wrapText="1"/>
    </xf>
    <xf numFmtId="0" fontId="19" fillId="17" borderId="14" xfId="0" applyFont="1" applyFill="1" applyBorder="1" applyAlignment="1">
      <alignment vertical="center" wrapText="1"/>
    </xf>
    <xf numFmtId="0" fontId="19" fillId="17" borderId="16" xfId="0" applyFont="1" applyFill="1" applyBorder="1" applyAlignment="1">
      <alignment vertical="center" wrapText="1"/>
    </xf>
    <xf numFmtId="0" fontId="37" fillId="0" borderId="0" xfId="0" applyFont="1" applyAlignment="1">
      <alignment horizontal="left" vertical="center"/>
    </xf>
    <xf numFmtId="0" fontId="2" fillId="12" borderId="10" xfId="0" applyFont="1" applyFill="1" applyBorder="1" applyAlignment="1">
      <alignment horizontal="center" vertical="center" wrapText="1"/>
    </xf>
    <xf numFmtId="0" fontId="2" fillId="12" borderId="10" xfId="0" applyFont="1" applyFill="1" applyBorder="1" applyAlignment="1">
      <alignment horizontal="center" vertical="center"/>
    </xf>
    <xf numFmtId="8" fontId="2" fillId="18" borderId="16" xfId="0" applyNumberFormat="1" applyFont="1" applyFill="1" applyBorder="1"/>
    <xf numFmtId="168" fontId="4" fillId="4" borderId="10" xfId="0" applyNumberFormat="1" applyFont="1" applyFill="1" applyBorder="1" applyAlignment="1">
      <alignment horizontal="center" vertical="center" wrapText="1"/>
    </xf>
    <xf numFmtId="0" fontId="40" fillId="0" borderId="10" xfId="0" applyFont="1" applyBorder="1"/>
    <xf numFmtId="0" fontId="43" fillId="11" borderId="10" xfId="0" applyFont="1" applyFill="1" applyBorder="1" applyAlignment="1">
      <alignment horizontal="center" vertical="center" wrapText="1"/>
    </xf>
    <xf numFmtId="0" fontId="42" fillId="0" borderId="10" xfId="0" applyFont="1" applyBorder="1" applyAlignment="1">
      <alignment horizontal="center" vertical="center"/>
    </xf>
    <xf numFmtId="0" fontId="42" fillId="0" borderId="10" xfId="0" applyFont="1" applyBorder="1" applyAlignment="1">
      <alignment horizontal="center" vertical="center" wrapText="1"/>
    </xf>
    <xf numFmtId="0" fontId="44" fillId="0" borderId="10" xfId="0" applyFont="1" applyBorder="1" applyAlignment="1">
      <alignment horizontal="center" vertical="center" wrapText="1"/>
    </xf>
    <xf numFmtId="0" fontId="44" fillId="0" borderId="10" xfId="0" applyFont="1" applyFill="1" applyBorder="1" applyAlignment="1">
      <alignment horizontal="center" vertical="center"/>
    </xf>
    <xf numFmtId="14" fontId="44" fillId="0" borderId="10" xfId="0" applyNumberFormat="1" applyFont="1" applyFill="1" applyBorder="1" applyAlignment="1">
      <alignment horizontal="center" vertical="center"/>
    </xf>
    <xf numFmtId="0" fontId="42" fillId="0" borderId="10" xfId="0" applyFont="1" applyFill="1" applyBorder="1" applyAlignment="1">
      <alignment horizontal="center" vertical="center" wrapText="1"/>
    </xf>
    <xf numFmtId="0" fontId="44" fillId="0" borderId="10" xfId="0" applyFont="1" applyFill="1" applyBorder="1" applyAlignment="1">
      <alignment horizontal="center" vertical="center" wrapText="1"/>
    </xf>
    <xf numFmtId="168" fontId="44" fillId="0" borderId="10" xfId="0" applyNumberFormat="1" applyFont="1" applyFill="1" applyBorder="1" applyAlignment="1">
      <alignment horizontal="right" vertical="center"/>
    </xf>
    <xf numFmtId="0" fontId="45" fillId="0" borderId="0" xfId="0" applyFont="1"/>
    <xf numFmtId="0" fontId="42" fillId="0" borderId="10" xfId="0" applyFont="1" applyFill="1" applyBorder="1" applyAlignment="1">
      <alignment horizontal="center" vertical="center"/>
    </xf>
    <xf numFmtId="0" fontId="45" fillId="0" borderId="0" xfId="0" applyFont="1" applyAlignment="1">
      <alignment vertical="center"/>
    </xf>
    <xf numFmtId="168" fontId="46" fillId="20" borderId="10" xfId="0" applyNumberFormat="1" applyFont="1" applyFill="1" applyBorder="1" applyAlignment="1">
      <alignment vertical="center"/>
    </xf>
    <xf numFmtId="0" fontId="9" fillId="0" borderId="10" xfId="0" applyFont="1" applyFill="1" applyBorder="1" applyAlignment="1">
      <alignment vertical="center"/>
    </xf>
    <xf numFmtId="0" fontId="9" fillId="0" borderId="10" xfId="0" applyFont="1" applyFill="1" applyBorder="1" applyAlignment="1">
      <alignment vertical="center" wrapText="1"/>
    </xf>
    <xf numFmtId="168" fontId="7" fillId="0" borderId="0" xfId="0" applyNumberFormat="1" applyFont="1"/>
    <xf numFmtId="0" fontId="1" fillId="21" borderId="0" xfId="0" applyFont="1" applyFill="1"/>
    <xf numFmtId="0" fontId="1" fillId="0" borderId="0" xfId="0" applyFont="1" applyAlignment="1">
      <alignment horizontal="center"/>
    </xf>
    <xf numFmtId="8" fontId="2" fillId="18" borderId="17" xfId="0" applyNumberFormat="1" applyFont="1" applyFill="1" applyBorder="1" applyAlignment="1">
      <alignment horizontal="center"/>
    </xf>
    <xf numFmtId="0" fontId="1" fillId="0" borderId="11" xfId="0" applyFont="1" applyBorder="1" applyAlignment="1">
      <alignment horizontal="center"/>
    </xf>
    <xf numFmtId="0" fontId="2" fillId="12" borderId="17" xfId="0" applyFont="1" applyFill="1" applyBorder="1" applyAlignment="1">
      <alignment horizontal="center" vertical="center" wrapText="1"/>
    </xf>
    <xf numFmtId="8" fontId="2" fillId="18" borderId="19" xfId="0" applyNumberFormat="1" applyFont="1" applyFill="1" applyBorder="1" applyAlignment="1">
      <alignment horizontal="center"/>
    </xf>
    <xf numFmtId="0" fontId="48" fillId="0" borderId="13" xfId="0" applyFont="1" applyBorder="1" applyAlignment="1">
      <alignment vertical="center" wrapText="1"/>
    </xf>
    <xf numFmtId="0" fontId="53" fillId="23" borderId="13" xfId="18" applyFont="1" applyFill="1" applyBorder="1" applyAlignment="1">
      <alignment horizontal="center" vertical="center" wrapText="1"/>
    </xf>
    <xf numFmtId="0" fontId="54" fillId="0" borderId="13" xfId="0" applyFont="1" applyBorder="1" applyAlignment="1">
      <alignment vertical="center" wrapText="1"/>
    </xf>
    <xf numFmtId="0" fontId="50" fillId="0" borderId="13" xfId="0" applyFont="1" applyFill="1" applyBorder="1" applyAlignment="1">
      <alignment vertical="center" wrapText="1"/>
    </xf>
    <xf numFmtId="0" fontId="53" fillId="23" borderId="13" xfId="0" applyFont="1" applyFill="1" applyBorder="1" applyAlignment="1">
      <alignment horizontal="center"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1" fillId="0" borderId="0" xfId="0" applyFont="1" applyBorder="1"/>
    <xf numFmtId="0" fontId="1" fillId="21" borderId="0" xfId="0" applyFont="1" applyFill="1" applyBorder="1"/>
    <xf numFmtId="0" fontId="53" fillId="23" borderId="13" xfId="22" applyFont="1" applyFill="1" applyBorder="1" applyAlignment="1">
      <alignment horizontal="center" vertical="center" wrapText="1"/>
    </xf>
    <xf numFmtId="0" fontId="48" fillId="0" borderId="13" xfId="22" applyFont="1" applyBorder="1" applyAlignment="1">
      <alignment vertical="center" wrapText="1"/>
    </xf>
    <xf numFmtId="0" fontId="54" fillId="0" borderId="13" xfId="22" applyFont="1" applyBorder="1" applyAlignment="1">
      <alignment vertical="center" wrapText="1"/>
    </xf>
    <xf numFmtId="0" fontId="50" fillId="0" borderId="13" xfId="22" applyFont="1" applyFill="1" applyBorder="1" applyAlignment="1">
      <alignment vertical="center"/>
    </xf>
    <xf numFmtId="8" fontId="9" fillId="0" borderId="0" xfId="0" applyNumberFormat="1" applyFont="1"/>
    <xf numFmtId="0" fontId="48" fillId="21" borderId="13" xfId="18" applyFont="1" applyFill="1" applyBorder="1" applyAlignment="1">
      <alignment vertical="center" wrapText="1"/>
    </xf>
    <xf numFmtId="0" fontId="53" fillId="21" borderId="13" xfId="18" applyFont="1" applyFill="1" applyBorder="1" applyAlignment="1">
      <alignment horizontal="center" vertical="center" wrapText="1"/>
    </xf>
    <xf numFmtId="0" fontId="54" fillId="21" borderId="13" xfId="18" applyFont="1" applyFill="1" applyBorder="1" applyAlignment="1">
      <alignment vertical="center" wrapText="1"/>
    </xf>
    <xf numFmtId="0" fontId="50" fillId="21" borderId="13" xfId="18" applyFont="1" applyFill="1" applyBorder="1" applyAlignment="1">
      <alignment vertical="center"/>
    </xf>
    <xf numFmtId="0" fontId="19" fillId="21" borderId="13" xfId="0" applyFont="1" applyFill="1" applyBorder="1" applyAlignment="1">
      <alignment vertical="center" wrapText="1"/>
    </xf>
    <xf numFmtId="0" fontId="18" fillId="25" borderId="13" xfId="0" applyFont="1" applyFill="1" applyBorder="1" applyAlignment="1">
      <alignment horizontal="center" vertical="center" wrapText="1"/>
    </xf>
    <xf numFmtId="0" fontId="6" fillId="21" borderId="13" xfId="0" applyFont="1" applyFill="1" applyBorder="1" applyAlignment="1">
      <alignment vertical="center"/>
    </xf>
    <xf numFmtId="0" fontId="6" fillId="21" borderId="20" xfId="0" applyFont="1" applyFill="1" applyBorder="1" applyAlignment="1">
      <alignment horizontal="left" vertical="center" wrapText="1"/>
    </xf>
    <xf numFmtId="0" fontId="19" fillId="21" borderId="20" xfId="0" applyFont="1" applyFill="1" applyBorder="1" applyAlignment="1">
      <alignment horizontal="center" vertical="center" wrapText="1"/>
    </xf>
    <xf numFmtId="0" fontId="6" fillId="21" borderId="21" xfId="0" applyFont="1" applyFill="1" applyBorder="1" applyAlignment="1">
      <alignment horizontal="left" vertical="center" wrapText="1"/>
    </xf>
    <xf numFmtId="0" fontId="19" fillId="21" borderId="21" xfId="0" applyFont="1" applyFill="1" applyBorder="1" applyAlignment="1">
      <alignment horizontal="center" vertical="center" wrapText="1"/>
    </xf>
    <xf numFmtId="0" fontId="2" fillId="18" borderId="19" xfId="0" applyFont="1" applyFill="1" applyBorder="1" applyAlignment="1">
      <alignment horizontal="right"/>
    </xf>
    <xf numFmtId="8" fontId="2" fillId="21" borderId="10" xfId="0" applyNumberFormat="1" applyFont="1" applyFill="1" applyBorder="1" applyAlignment="1">
      <alignment horizontal="center" vertical="center"/>
    </xf>
    <xf numFmtId="0" fontId="41" fillId="0" borderId="10" xfId="0" applyFont="1" applyBorder="1" applyAlignment="1">
      <alignment horizontal="left" vertical="center" wrapText="1"/>
    </xf>
    <xf numFmtId="0" fontId="4" fillId="2" borderId="10" xfId="0" applyFont="1" applyFill="1" applyBorder="1" applyAlignment="1">
      <alignment horizontal="left" vertical="center" wrapText="1"/>
    </xf>
    <xf numFmtId="0" fontId="5" fillId="0" borderId="10" xfId="0" applyFont="1" applyBorder="1" applyAlignment="1">
      <alignment horizontal="left" vertical="top" wrapText="1"/>
    </xf>
    <xf numFmtId="0" fontId="5" fillId="2" borderId="10" xfId="0" applyFont="1" applyFill="1" applyBorder="1" applyAlignment="1">
      <alignment horizontal="left" vertical="top" wrapText="1"/>
    </xf>
    <xf numFmtId="0" fontId="4" fillId="26" borderId="10" xfId="0" applyFont="1" applyFill="1" applyBorder="1" applyAlignment="1">
      <alignment horizontal="left" vertical="center" wrapText="1"/>
    </xf>
    <xf numFmtId="0" fontId="5" fillId="26" borderId="10" xfId="0" applyFont="1" applyFill="1" applyBorder="1" applyAlignment="1">
      <alignment horizontal="left" vertical="top" wrapText="1"/>
    </xf>
    <xf numFmtId="0" fontId="41" fillId="26" borderId="10" xfId="0" applyFont="1" applyFill="1" applyBorder="1" applyAlignment="1">
      <alignment horizontal="left" vertical="center" wrapText="1"/>
    </xf>
    <xf numFmtId="0" fontId="40" fillId="21" borderId="15" xfId="0" applyFont="1" applyFill="1" applyBorder="1" applyAlignment="1">
      <alignment horizontal="center"/>
    </xf>
    <xf numFmtId="0" fontId="4" fillId="24" borderId="10" xfId="0" applyFont="1" applyFill="1" applyBorder="1" applyAlignment="1">
      <alignment horizontal="left" vertical="center" wrapText="1"/>
    </xf>
    <xf numFmtId="0" fontId="5" fillId="24" borderId="10" xfId="0" applyFont="1" applyFill="1" applyBorder="1" applyAlignment="1">
      <alignment horizontal="left" vertical="top" wrapText="1"/>
    </xf>
    <xf numFmtId="0" fontId="41" fillId="24" borderId="10" xfId="0" applyFont="1" applyFill="1" applyBorder="1" applyAlignment="1">
      <alignment horizontal="left" vertical="center" wrapText="1"/>
    </xf>
    <xf numFmtId="168" fontId="4" fillId="21" borderId="15" xfId="0" applyNumberFormat="1" applyFont="1" applyFill="1" applyBorder="1" applyAlignment="1">
      <alignment horizontal="center" vertical="center" wrapText="1"/>
    </xf>
    <xf numFmtId="168" fontId="39" fillId="0" borderId="10" xfId="0" applyNumberFormat="1" applyFont="1" applyBorder="1" applyAlignment="1">
      <alignment vertical="center"/>
    </xf>
    <xf numFmtId="168" fontId="2" fillId="0" borderId="10" xfId="0" applyNumberFormat="1" applyFont="1" applyBorder="1"/>
    <xf numFmtId="168" fontId="2" fillId="21" borderId="17" xfId="0" applyNumberFormat="1" applyFont="1" applyFill="1" applyBorder="1" applyAlignment="1">
      <alignment horizontal="center" vertical="center" wrapText="1"/>
    </xf>
    <xf numFmtId="168" fontId="2" fillId="21" borderId="10" xfId="0" applyNumberFormat="1" applyFont="1" applyFill="1" applyBorder="1" applyAlignment="1">
      <alignment horizontal="center" vertical="center" wrapText="1"/>
    </xf>
    <xf numFmtId="169" fontId="2" fillId="21" borderId="16" xfId="0" quotePrefix="1" applyNumberFormat="1" applyFont="1" applyFill="1" applyBorder="1" applyAlignment="1">
      <alignment vertical="center"/>
    </xf>
    <xf numFmtId="0" fontId="7" fillId="12" borderId="12" xfId="0" applyFont="1" applyFill="1" applyBorder="1" applyAlignment="1">
      <alignment horizontal="center" vertical="center"/>
    </xf>
    <xf numFmtId="14" fontId="1" fillId="0" borderId="10" xfId="0" applyNumberFormat="1" applyFont="1" applyBorder="1" applyAlignment="1">
      <alignment horizontal="center" vertical="center"/>
    </xf>
    <xf numFmtId="44" fontId="1" fillId="0" borderId="10" xfId="0" applyNumberFormat="1" applyFont="1" applyBorder="1" applyAlignment="1">
      <alignment horizontal="center" vertical="center"/>
    </xf>
    <xf numFmtId="44" fontId="44" fillId="0" borderId="10" xfId="0" applyNumberFormat="1" applyFont="1" applyFill="1" applyBorder="1" applyAlignment="1">
      <alignment horizontal="center" vertical="center"/>
    </xf>
    <xf numFmtId="44" fontId="1" fillId="0" borderId="0" xfId="0" applyNumberFormat="1" applyFont="1" applyAlignment="1">
      <alignment horizontal="center" vertical="center"/>
    </xf>
    <xf numFmtId="0" fontId="50" fillId="0" borderId="13" xfId="22" applyFont="1" applyBorder="1" applyAlignment="1">
      <alignment horizontal="left" vertical="center" wrapText="1"/>
    </xf>
    <xf numFmtId="0" fontId="1" fillId="21" borderId="10" xfId="0" applyFont="1" applyFill="1" applyBorder="1" applyAlignment="1">
      <alignment horizontal="center" vertical="center"/>
    </xf>
    <xf numFmtId="0" fontId="54" fillId="28" borderId="21" xfId="0" applyNumberFormat="1" applyFont="1" applyFill="1" applyBorder="1" applyAlignment="1">
      <alignment horizontal="center" vertical="center" wrapText="1"/>
    </xf>
    <xf numFmtId="0" fontId="50" fillId="0" borderId="20" xfId="0" applyFont="1" applyBorder="1" applyAlignment="1">
      <alignment horizontal="left" vertical="center" wrapText="1"/>
    </xf>
    <xf numFmtId="0" fontId="50" fillId="0" borderId="21" xfId="0" applyFont="1" applyBorder="1" applyAlignment="1">
      <alignment horizontal="left" vertical="center" wrapText="1"/>
    </xf>
    <xf numFmtId="0" fontId="54" fillId="0" borderId="20" xfId="18" applyFont="1" applyBorder="1" applyAlignment="1">
      <alignment horizontal="center" vertical="center" wrapText="1"/>
    </xf>
    <xf numFmtId="0" fontId="54" fillId="0" borderId="21" xfId="18" applyFont="1" applyBorder="1" applyAlignment="1">
      <alignment horizontal="center" vertical="center" wrapText="1"/>
    </xf>
    <xf numFmtId="0" fontId="6" fillId="21" borderId="0" xfId="0" applyFont="1" applyFill="1"/>
    <xf numFmtId="0" fontId="6" fillId="22" borderId="0" xfId="0" applyFont="1" applyFill="1"/>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0" fillId="0" borderId="13" xfId="22" applyFont="1" applyBorder="1" applyAlignment="1">
      <alignment vertical="center"/>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3" fillId="23" borderId="13" xfId="22" applyFont="1" applyFill="1" applyBorder="1" applyAlignment="1">
      <alignment horizontal="center" vertical="center" wrapText="1"/>
    </xf>
    <xf numFmtId="0" fontId="54" fillId="0" borderId="13" xfId="22" applyFont="1" applyBorder="1" applyAlignment="1">
      <alignment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3" fillId="23" borderId="13" xfId="22" applyFont="1" applyFill="1" applyBorder="1" applyAlignment="1">
      <alignment horizontal="center" vertical="center" wrapText="1"/>
    </xf>
    <xf numFmtId="0" fontId="54" fillId="0" borderId="13" xfId="22" applyFont="1" applyBorder="1" applyAlignment="1">
      <alignment vertical="center" wrapText="1"/>
    </xf>
    <xf numFmtId="0" fontId="53" fillId="23" borderId="13" xfId="22" applyFont="1" applyFill="1" applyBorder="1" applyAlignment="1">
      <alignment horizontal="center" vertical="center" wrapText="1"/>
    </xf>
    <xf numFmtId="0" fontId="54" fillId="0" borderId="13" xfId="22" applyFont="1" applyBorder="1" applyAlignment="1">
      <alignment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3" fillId="23" borderId="13" xfId="22" applyFont="1" applyFill="1" applyBorder="1" applyAlignment="1">
      <alignment horizontal="center" vertical="center" wrapText="1"/>
    </xf>
    <xf numFmtId="0" fontId="54" fillId="0" borderId="13" xfId="22" applyFont="1" applyBorder="1" applyAlignment="1">
      <alignment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3" fillId="23" borderId="13" xfId="22" applyFont="1" applyFill="1" applyBorder="1" applyAlignment="1">
      <alignment horizontal="center" vertical="center" wrapText="1"/>
    </xf>
    <xf numFmtId="0" fontId="54" fillId="0" borderId="13" xfId="22" applyFont="1" applyBorder="1" applyAlignment="1">
      <alignment vertical="center" wrapText="1"/>
    </xf>
    <xf numFmtId="0" fontId="53" fillId="23" borderId="13" xfId="22" applyFont="1" applyFill="1" applyBorder="1" applyAlignment="1">
      <alignment horizontal="center" vertical="center" wrapText="1"/>
    </xf>
    <xf numFmtId="0" fontId="54" fillId="0" borderId="13" xfId="22" applyFont="1" applyBorder="1" applyAlignment="1">
      <alignment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3" fillId="23" borderId="13" xfId="22" applyFont="1" applyFill="1" applyBorder="1" applyAlignment="1">
      <alignment horizontal="center" vertical="center" wrapText="1"/>
    </xf>
    <xf numFmtId="0" fontId="54" fillId="0" borderId="13" xfId="22" applyFont="1" applyBorder="1" applyAlignment="1">
      <alignment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3" fillId="23" borderId="13" xfId="22" applyFont="1" applyFill="1" applyBorder="1" applyAlignment="1">
      <alignment horizontal="center" vertical="center" wrapText="1"/>
    </xf>
    <xf numFmtId="0" fontId="54" fillId="0" borderId="13" xfId="22" applyFont="1" applyBorder="1" applyAlignment="1">
      <alignment vertical="center" wrapText="1"/>
    </xf>
    <xf numFmtId="0" fontId="53" fillId="23" borderId="13" xfId="22" applyFont="1" applyFill="1" applyBorder="1" applyAlignment="1">
      <alignment horizontal="center" vertical="center" wrapText="1"/>
    </xf>
    <xf numFmtId="0" fontId="54" fillId="0" borderId="13" xfId="22" applyFont="1" applyBorder="1" applyAlignment="1">
      <alignment vertical="center" wrapText="1"/>
    </xf>
    <xf numFmtId="0" fontId="53" fillId="23" borderId="13" xfId="22" applyFont="1" applyFill="1" applyBorder="1" applyAlignment="1">
      <alignment horizontal="center" vertical="center" wrapText="1"/>
    </xf>
    <xf numFmtId="0" fontId="54" fillId="0" borderId="13" xfId="22" applyFont="1" applyBorder="1" applyAlignment="1">
      <alignment vertical="center" wrapText="1"/>
    </xf>
    <xf numFmtId="0" fontId="53" fillId="23" borderId="13" xfId="22" applyFont="1" applyFill="1" applyBorder="1" applyAlignment="1">
      <alignment horizontal="center" vertical="center" wrapText="1"/>
    </xf>
    <xf numFmtId="0" fontId="54" fillId="0" borderId="13" xfId="22" applyFont="1" applyBorder="1" applyAlignment="1">
      <alignment vertical="center" wrapText="1"/>
    </xf>
    <xf numFmtId="0" fontId="53" fillId="23" borderId="13" xfId="22" applyFont="1" applyFill="1" applyBorder="1" applyAlignment="1">
      <alignment horizontal="center" vertical="center" wrapText="1"/>
    </xf>
    <xf numFmtId="0" fontId="54" fillId="0" borderId="13" xfId="22" applyFont="1" applyBorder="1" applyAlignment="1">
      <alignment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3" fillId="23" borderId="13" xfId="22" applyFont="1" applyFill="1" applyBorder="1" applyAlignment="1">
      <alignment horizontal="center" vertical="center" wrapText="1"/>
    </xf>
    <xf numFmtId="0" fontId="54" fillId="0" borderId="13" xfId="22" applyFont="1" applyBorder="1" applyAlignment="1">
      <alignment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3" fillId="23" borderId="13" xfId="22" applyFont="1" applyFill="1" applyBorder="1" applyAlignment="1">
      <alignment horizontal="center" vertical="center" wrapText="1"/>
    </xf>
    <xf numFmtId="0" fontId="54" fillId="0" borderId="13" xfId="22" applyFont="1" applyBorder="1" applyAlignment="1">
      <alignment vertical="center" wrapText="1"/>
    </xf>
    <xf numFmtId="0" fontId="53" fillId="23" borderId="13" xfId="22" applyFont="1" applyFill="1" applyBorder="1" applyAlignment="1">
      <alignment horizontal="center" vertical="center" wrapText="1"/>
    </xf>
    <xf numFmtId="0" fontId="54" fillId="0" borderId="13" xfId="22" applyFont="1" applyBorder="1" applyAlignment="1">
      <alignment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3" fillId="23" borderId="13" xfId="22" applyFont="1" applyFill="1" applyBorder="1" applyAlignment="1">
      <alignment horizontal="center" vertical="center" wrapText="1"/>
    </xf>
    <xf numFmtId="0" fontId="54" fillId="0" borderId="13" xfId="22" applyFont="1" applyBorder="1" applyAlignment="1">
      <alignment vertical="center" wrapText="1"/>
    </xf>
    <xf numFmtId="0" fontId="53" fillId="23" borderId="13" xfId="22" applyFont="1" applyFill="1" applyBorder="1" applyAlignment="1">
      <alignment horizontal="center" vertical="center" wrapText="1"/>
    </xf>
    <xf numFmtId="0" fontId="54" fillId="0" borderId="13" xfId="22" applyFont="1" applyBorder="1" applyAlignment="1">
      <alignment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3" fillId="23" borderId="13" xfId="22" applyFont="1" applyFill="1" applyBorder="1" applyAlignment="1">
      <alignment horizontal="center" vertical="center" wrapText="1"/>
    </xf>
    <xf numFmtId="0" fontId="54" fillId="0" borderId="13" xfId="22" applyFont="1" applyBorder="1" applyAlignment="1">
      <alignment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3" fillId="23" borderId="13" xfId="22" applyFont="1" applyFill="1" applyBorder="1" applyAlignment="1">
      <alignment horizontal="center" vertical="center" wrapText="1"/>
    </xf>
    <xf numFmtId="0" fontId="54" fillId="0" borderId="13" xfId="22" applyFont="1" applyBorder="1" applyAlignment="1">
      <alignment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3" fillId="23" borderId="13" xfId="22" applyFont="1" applyFill="1" applyBorder="1" applyAlignment="1">
      <alignment horizontal="center" vertical="center" wrapText="1"/>
    </xf>
    <xf numFmtId="0" fontId="54" fillId="0" borderId="13" xfId="22" applyFont="1" applyBorder="1" applyAlignment="1">
      <alignment vertical="center" wrapText="1"/>
    </xf>
    <xf numFmtId="0" fontId="53" fillId="23" borderId="13" xfId="22" applyFont="1" applyFill="1" applyBorder="1" applyAlignment="1">
      <alignment horizontal="center" vertical="center" wrapText="1"/>
    </xf>
    <xf numFmtId="0" fontId="54" fillId="0" borderId="13" xfId="22" applyFont="1" applyBorder="1" applyAlignment="1">
      <alignment vertical="center" wrapText="1"/>
    </xf>
    <xf numFmtId="0" fontId="53" fillId="23" borderId="13" xfId="22" applyFont="1" applyFill="1" applyBorder="1" applyAlignment="1">
      <alignment horizontal="center" vertical="center" wrapText="1"/>
    </xf>
    <xf numFmtId="0" fontId="54" fillId="0" borderId="13" xfId="22" applyFont="1" applyBorder="1" applyAlignment="1">
      <alignment vertical="center" wrapText="1"/>
    </xf>
    <xf numFmtId="0" fontId="54" fillId="0" borderId="13" xfId="22" applyFont="1" applyBorder="1" applyAlignment="1">
      <alignment vertical="center" wrapText="1"/>
    </xf>
    <xf numFmtId="0" fontId="53" fillId="23" borderId="13" xfId="18" applyFont="1" applyFill="1" applyBorder="1" applyAlignment="1">
      <alignment horizontal="center" vertical="center" wrapText="1"/>
    </xf>
    <xf numFmtId="0" fontId="53" fillId="23" borderId="13" xfId="22" applyFont="1" applyFill="1" applyBorder="1" applyAlignment="1">
      <alignment horizontal="center" vertical="center" wrapText="1"/>
    </xf>
    <xf numFmtId="0" fontId="54" fillId="0" borderId="13" xfId="22" applyFont="1" applyBorder="1" applyAlignment="1">
      <alignment vertical="center" wrapText="1"/>
    </xf>
    <xf numFmtId="0" fontId="53" fillId="23" borderId="13" xfId="22" applyFont="1" applyFill="1" applyBorder="1" applyAlignment="1">
      <alignment horizontal="center" vertical="center" wrapText="1"/>
    </xf>
    <xf numFmtId="0" fontId="54" fillId="0" borderId="13" xfId="22" applyFont="1" applyBorder="1" applyAlignment="1">
      <alignment vertical="center" wrapText="1"/>
    </xf>
    <xf numFmtId="0" fontId="53" fillId="23" borderId="13" xfId="22" applyFont="1" applyFill="1" applyBorder="1" applyAlignment="1">
      <alignment horizontal="center" vertical="center" wrapText="1"/>
    </xf>
    <xf numFmtId="0" fontId="54" fillId="0" borderId="13" xfId="22" applyFont="1" applyBorder="1" applyAlignment="1">
      <alignment vertical="center" wrapText="1"/>
    </xf>
    <xf numFmtId="0" fontId="54" fillId="0" borderId="13" xfId="22" applyFont="1" applyBorder="1" applyAlignment="1">
      <alignment horizontal="center" vertical="center" wrapText="1"/>
    </xf>
    <xf numFmtId="0" fontId="1" fillId="21" borderId="0" xfId="0" applyFont="1" applyFill="1" applyBorder="1" applyAlignment="1">
      <alignment horizontal="center" vertical="center"/>
    </xf>
    <xf numFmtId="0" fontId="1" fillId="21" borderId="0" xfId="0" applyFont="1" applyFill="1" applyAlignment="1">
      <alignment horizontal="center" vertical="center"/>
    </xf>
    <xf numFmtId="0" fontId="1" fillId="0" borderId="10" xfId="0" applyFont="1" applyBorder="1"/>
    <xf numFmtId="0" fontId="4" fillId="0" borderId="10" xfId="0" applyFont="1" applyFill="1" applyBorder="1" applyAlignment="1">
      <alignment horizontal="left" vertical="center" wrapText="1"/>
    </xf>
    <xf numFmtId="0" fontId="5" fillId="0" borderId="10" xfId="0" applyFont="1" applyFill="1" applyBorder="1" applyAlignment="1">
      <alignment horizontal="left" vertical="top" wrapText="1"/>
    </xf>
    <xf numFmtId="0" fontId="41" fillId="0" borderId="10" xfId="0" applyFont="1" applyFill="1" applyBorder="1" applyAlignment="1">
      <alignment horizontal="left" vertical="center" wrapText="1"/>
    </xf>
    <xf numFmtId="0" fontId="39" fillId="0" borderId="10" xfId="0" applyFont="1" applyFill="1" applyBorder="1" applyAlignment="1">
      <alignment horizontal="left" vertical="center" wrapText="1"/>
    </xf>
    <xf numFmtId="0" fontId="40" fillId="0" borderId="10" xfId="0" applyFont="1" applyFill="1" applyBorder="1" applyAlignment="1">
      <alignment horizontal="left" vertical="top"/>
    </xf>
    <xf numFmtId="0" fontId="40" fillId="0" borderId="10" xfId="0" applyFont="1" applyFill="1" applyBorder="1" applyAlignment="1">
      <alignment horizontal="left" vertical="top" wrapText="1"/>
    </xf>
    <xf numFmtId="0" fontId="5" fillId="0" borderId="10" xfId="0" applyFont="1" applyFill="1" applyBorder="1" applyAlignment="1">
      <alignment horizontal="left" vertical="top"/>
    </xf>
    <xf numFmtId="0" fontId="39" fillId="0" borderId="10" xfId="0" applyFont="1" applyFill="1" applyBorder="1" applyAlignment="1">
      <alignment vertical="center" wrapText="1"/>
    </xf>
    <xf numFmtId="0" fontId="39" fillId="0" borderId="10" xfId="0" applyFont="1" applyFill="1" applyBorder="1" applyAlignment="1">
      <alignment horizontal="center" vertical="center" wrapText="1"/>
    </xf>
    <xf numFmtId="0" fontId="40" fillId="0" borderId="10" xfId="0" applyFont="1" applyFill="1" applyBorder="1" applyAlignment="1">
      <alignment vertical="top"/>
    </xf>
    <xf numFmtId="0" fontId="41" fillId="0" borderId="10" xfId="0" applyFont="1" applyFill="1" applyBorder="1" applyAlignment="1">
      <alignment vertical="center" wrapText="1"/>
    </xf>
    <xf numFmtId="0" fontId="40" fillId="0" borderId="10" xfId="0" applyFont="1" applyFill="1" applyBorder="1" applyAlignment="1">
      <alignment vertical="top" wrapText="1"/>
    </xf>
    <xf numFmtId="0" fontId="5" fillId="0" borderId="10" xfId="0" applyFont="1" applyFill="1" applyBorder="1" applyAlignment="1">
      <alignment vertical="top"/>
    </xf>
    <xf numFmtId="0" fontId="5" fillId="0" borderId="10" xfId="0" applyFont="1" applyFill="1" applyBorder="1" applyAlignment="1">
      <alignment vertical="center" wrapText="1"/>
    </xf>
    <xf numFmtId="0" fontId="40" fillId="0" borderId="10" xfId="0" quotePrefix="1" applyFont="1" applyFill="1" applyBorder="1" applyAlignment="1">
      <alignment horizontal="center" vertical="center"/>
    </xf>
    <xf numFmtId="0" fontId="5" fillId="0" borderId="10" xfId="0" applyFont="1" applyFill="1" applyBorder="1" applyAlignment="1">
      <alignment horizontal="center" vertical="center" wrapText="1"/>
    </xf>
    <xf numFmtId="0" fontId="40" fillId="0" borderId="10" xfId="0" quotePrefix="1" applyFont="1" applyFill="1" applyBorder="1" applyAlignment="1">
      <alignment horizontal="center" vertical="center" wrapText="1"/>
    </xf>
    <xf numFmtId="0" fontId="40" fillId="0" borderId="10" xfId="0" applyFont="1" applyFill="1" applyBorder="1" applyAlignment="1">
      <alignment horizontal="center" vertical="center" wrapText="1"/>
    </xf>
    <xf numFmtId="169" fontId="40" fillId="0" borderId="10" xfId="0" applyNumberFormat="1" applyFont="1" applyFill="1" applyBorder="1" applyAlignment="1">
      <alignment horizontal="center" vertical="center" wrapText="1"/>
    </xf>
    <xf numFmtId="168" fontId="40" fillId="0" borderId="10" xfId="0" applyNumberFormat="1" applyFont="1" applyFill="1" applyBorder="1" applyAlignment="1">
      <alignment vertical="center" wrapText="1"/>
    </xf>
    <xf numFmtId="0" fontId="4" fillId="0" borderId="10" xfId="0" applyFont="1" applyFill="1" applyBorder="1" applyAlignment="1">
      <alignment horizontal="center" vertical="center" wrapText="1"/>
    </xf>
    <xf numFmtId="168" fontId="40" fillId="0" borderId="10" xfId="0" applyNumberFormat="1" applyFont="1" applyFill="1" applyBorder="1" applyAlignment="1">
      <alignment horizontal="center" vertical="center" wrapText="1"/>
    </xf>
    <xf numFmtId="0" fontId="43" fillId="20" borderId="10" xfId="0" applyFont="1" applyFill="1" applyBorder="1" applyAlignment="1">
      <alignment horizontal="center" vertical="center" wrapText="1"/>
    </xf>
    <xf numFmtId="0" fontId="1" fillId="0" borderId="10" xfId="0" applyFont="1" applyBorder="1" applyAlignment="1">
      <alignment horizontal="center"/>
    </xf>
    <xf numFmtId="44" fontId="1" fillId="0" borderId="10" xfId="0" applyNumberFormat="1" applyFont="1" applyBorder="1" applyAlignment="1">
      <alignment vertical="center"/>
    </xf>
    <xf numFmtId="44" fontId="2" fillId="20" borderId="10" xfId="0" applyNumberFormat="1" applyFont="1" applyFill="1" applyBorder="1"/>
    <xf numFmtId="168" fontId="2" fillId="21" borderId="10" xfId="0" applyNumberFormat="1" applyFont="1" applyFill="1" applyBorder="1" applyAlignment="1">
      <alignment horizontal="center" vertical="center"/>
    </xf>
    <xf numFmtId="0" fontId="9" fillId="0" borderId="10" xfId="0" applyFont="1" applyBorder="1" applyAlignment="1">
      <alignment vertical="center" wrapText="1"/>
    </xf>
    <xf numFmtId="0" fontId="5" fillId="0" borderId="10" xfId="0" applyFont="1" applyBorder="1" applyAlignment="1">
      <alignment horizontal="center" vertical="center"/>
    </xf>
    <xf numFmtId="0" fontId="5" fillId="0" borderId="15" xfId="0" applyFont="1" applyBorder="1" applyAlignment="1">
      <alignment horizontal="center" vertical="center"/>
    </xf>
    <xf numFmtId="168" fontId="4" fillId="4" borderId="10" xfId="0" applyNumberFormat="1" applyFont="1" applyFill="1" applyBorder="1" applyAlignment="1">
      <alignment horizontal="center" vertical="center" wrapText="1"/>
    </xf>
    <xf numFmtId="0" fontId="1" fillId="21" borderId="10" xfId="0" quotePrefix="1" applyFont="1" applyFill="1" applyBorder="1" applyAlignment="1">
      <alignment horizontal="center" vertical="center" wrapText="1"/>
    </xf>
    <xf numFmtId="0" fontId="1" fillId="21" borderId="10" xfId="0" applyFont="1" applyFill="1" applyBorder="1" applyAlignment="1" applyProtection="1">
      <alignment vertical="center" wrapText="1"/>
      <protection locked="0"/>
    </xf>
    <xf numFmtId="0" fontId="1" fillId="21" borderId="0" xfId="0" applyFont="1" applyFill="1" applyAlignment="1">
      <alignment vertical="center"/>
    </xf>
    <xf numFmtId="49" fontId="1" fillId="21" borderId="0" xfId="0" quotePrefix="1" applyNumberFormat="1" applyFont="1" applyFill="1" applyAlignment="1">
      <alignment horizontal="center" vertical="center"/>
    </xf>
    <xf numFmtId="49" fontId="1" fillId="21" borderId="10" xfId="0" applyNumberFormat="1" applyFont="1" applyFill="1" applyBorder="1" applyAlignment="1" applyProtection="1">
      <alignment horizontal="center" vertical="center" wrapText="1"/>
      <protection locked="0"/>
    </xf>
    <xf numFmtId="0" fontId="1" fillId="21" borderId="10" xfId="0" applyFont="1" applyFill="1" applyBorder="1" applyAlignment="1" applyProtection="1">
      <alignment horizontal="center" vertical="center" wrapText="1"/>
      <protection locked="0"/>
    </xf>
    <xf numFmtId="0" fontId="1" fillId="21" borderId="10" xfId="0" applyFont="1" applyFill="1" applyBorder="1" applyAlignment="1">
      <alignment horizontal="left" vertical="center"/>
    </xf>
    <xf numFmtId="49" fontId="1" fillId="21" borderId="10" xfId="0" quotePrefix="1" applyNumberFormat="1" applyFont="1" applyFill="1" applyBorder="1" applyAlignment="1" applyProtection="1">
      <alignment horizontal="center" vertical="center" wrapText="1"/>
      <protection locked="0"/>
    </xf>
    <xf numFmtId="0" fontId="1" fillId="21" borderId="0" xfId="0" quotePrefix="1" applyFont="1" applyFill="1" applyAlignment="1">
      <alignment horizontal="center" vertical="center"/>
    </xf>
    <xf numFmtId="0" fontId="1" fillId="21" borderId="10" xfId="0" quotePrefix="1" applyFont="1" applyFill="1" applyBorder="1" applyAlignment="1" applyProtection="1">
      <alignment horizontal="center" vertical="center" wrapText="1"/>
      <protection locked="0"/>
    </xf>
    <xf numFmtId="0" fontId="1" fillId="21" borderId="10" xfId="9" applyFont="1" applyFill="1" applyBorder="1" applyAlignment="1">
      <alignment vertical="center"/>
    </xf>
    <xf numFmtId="0" fontId="1" fillId="21" borderId="10" xfId="0" quotePrefix="1" applyFont="1" applyFill="1" applyBorder="1" applyAlignment="1">
      <alignment horizontal="center" vertical="center"/>
    </xf>
    <xf numFmtId="0" fontId="1" fillId="21" borderId="10" xfId="0" applyFont="1" applyFill="1" applyBorder="1" applyAlignment="1">
      <alignment vertical="center" wrapText="1"/>
    </xf>
    <xf numFmtId="0" fontId="1" fillId="21" borderId="10" xfId="0" applyFont="1" applyFill="1" applyBorder="1" applyAlignment="1">
      <alignment horizontal="center" vertical="center" wrapText="1"/>
    </xf>
    <xf numFmtId="0" fontId="1" fillId="21" borderId="10" xfId="0" applyFont="1" applyFill="1" applyBorder="1" applyAlignment="1" applyProtection="1">
      <alignment horizontal="left" vertical="center" wrapText="1"/>
      <protection locked="0"/>
    </xf>
    <xf numFmtId="44" fontId="9" fillId="21" borderId="10" xfId="34" applyNumberFormat="1" applyFont="1" applyFill="1" applyBorder="1" applyAlignment="1">
      <alignment vertical="center"/>
    </xf>
    <xf numFmtId="8" fontId="9" fillId="21" borderId="15" xfId="34" applyNumberFormat="1" applyFont="1" applyFill="1" applyBorder="1" applyAlignment="1">
      <alignment vertical="center"/>
    </xf>
    <xf numFmtId="165" fontId="9" fillId="21" borderId="10" xfId="34" applyNumberFormat="1" applyFont="1" applyFill="1" applyBorder="1" applyAlignment="1">
      <alignment vertical="center"/>
    </xf>
    <xf numFmtId="164" fontId="9" fillId="21" borderId="10" xfId="34" applyFont="1" applyFill="1" applyBorder="1" applyAlignment="1">
      <alignment vertical="center"/>
    </xf>
    <xf numFmtId="0" fontId="9" fillId="21" borderId="10" xfId="0" applyFont="1" applyFill="1" applyBorder="1" applyAlignment="1">
      <alignment horizontal="center" vertical="center" wrapText="1"/>
    </xf>
    <xf numFmtId="8" fontId="9" fillId="21" borderId="10" xfId="34" applyNumberFormat="1" applyFont="1" applyFill="1" applyBorder="1" applyAlignment="1">
      <alignment vertical="center"/>
    </xf>
    <xf numFmtId="44" fontId="9" fillId="21" borderId="10" xfId="34" applyNumberFormat="1" applyFont="1" applyFill="1" applyBorder="1" applyAlignment="1">
      <alignment horizontal="right" vertical="center"/>
    </xf>
    <xf numFmtId="164" fontId="9" fillId="21" borderId="10" xfId="34" applyFont="1" applyFill="1" applyBorder="1" applyAlignment="1">
      <alignment horizontal="right" vertical="center" wrapText="1"/>
    </xf>
    <xf numFmtId="164" fontId="9" fillId="21" borderId="0" xfId="34" applyFont="1" applyFill="1" applyBorder="1"/>
    <xf numFmtId="164" fontId="9" fillId="0" borderId="10" xfId="34" applyFont="1" applyBorder="1" applyAlignment="1">
      <alignment vertical="center"/>
    </xf>
    <xf numFmtId="164" fontId="9" fillId="21" borderId="10" xfId="34" applyFont="1" applyFill="1" applyBorder="1" applyAlignment="1" applyProtection="1">
      <alignment horizontal="right" vertical="center" wrapText="1"/>
      <protection locked="0"/>
    </xf>
    <xf numFmtId="44" fontId="9" fillId="21" borderId="10" xfId="34" applyNumberFormat="1" applyFont="1" applyFill="1" applyBorder="1" applyAlignment="1">
      <alignment horizontal="right" vertical="center" wrapText="1"/>
    </xf>
    <xf numFmtId="44" fontId="9" fillId="21" borderId="10" xfId="34" applyNumberFormat="1" applyFont="1" applyFill="1" applyBorder="1" applyAlignment="1" applyProtection="1">
      <alignment horizontal="right" vertical="center" wrapText="1"/>
      <protection locked="0"/>
    </xf>
    <xf numFmtId="0" fontId="4" fillId="0" borderId="15" xfId="0" applyFont="1" applyFill="1" applyBorder="1" applyAlignment="1">
      <alignment horizontal="left" vertical="center" wrapText="1"/>
    </xf>
    <xf numFmtId="168" fontId="4" fillId="21" borderId="24" xfId="0" applyNumberFormat="1" applyFont="1" applyFill="1" applyBorder="1" applyAlignment="1">
      <alignment horizontal="center" vertical="center" wrapText="1"/>
    </xf>
    <xf numFmtId="0" fontId="40" fillId="0" borderId="24" xfId="0" applyFont="1" applyBorder="1" applyAlignment="1">
      <alignment horizontal="center"/>
    </xf>
    <xf numFmtId="0" fontId="39" fillId="0" borderId="15" xfId="0" applyFont="1" applyFill="1" applyBorder="1" applyAlignment="1">
      <alignment vertical="center" wrapText="1"/>
    </xf>
    <xf numFmtId="0" fontId="39" fillId="0" borderId="15" xfId="0" applyFont="1" applyFill="1" applyBorder="1" applyAlignment="1">
      <alignment horizontal="center" vertical="center" wrapText="1"/>
    </xf>
    <xf numFmtId="0" fontId="40" fillId="21" borderId="24" xfId="0" applyFont="1" applyFill="1" applyBorder="1" applyAlignment="1">
      <alignment horizontal="center"/>
    </xf>
    <xf numFmtId="168" fontId="4" fillId="21" borderId="12" xfId="0" applyNumberFormat="1" applyFont="1" applyFill="1" applyBorder="1" applyAlignment="1">
      <alignment horizontal="center" vertical="center" wrapText="1"/>
    </xf>
    <xf numFmtId="49" fontId="50" fillId="21" borderId="10" xfId="18" applyNumberFormat="1" applyFont="1" applyFill="1" applyBorder="1" applyAlignment="1">
      <alignment vertical="center" wrapText="1"/>
    </xf>
    <xf numFmtId="0" fontId="50" fillId="21" borderId="10" xfId="18" applyFont="1" applyFill="1" applyBorder="1" applyAlignment="1">
      <alignment horizontal="center" vertical="center" wrapText="1"/>
    </xf>
    <xf numFmtId="8" fontId="1" fillId="21" borderId="10" xfId="0" applyNumberFormat="1" applyFont="1" applyFill="1" applyBorder="1" applyAlignment="1">
      <alignment horizontal="center" vertical="center"/>
    </xf>
    <xf numFmtId="49" fontId="50" fillId="21" borderId="22" xfId="22" applyNumberFormat="1" applyFont="1" applyFill="1" applyBorder="1" applyAlignment="1">
      <alignment vertical="center" wrapText="1"/>
    </xf>
    <xf numFmtId="0" fontId="2" fillId="21" borderId="10" xfId="0" applyFont="1" applyFill="1" applyBorder="1" applyAlignment="1">
      <alignment horizontal="center" vertical="center"/>
    </xf>
    <xf numFmtId="49" fontId="50" fillId="21" borderId="17" xfId="18" applyNumberFormat="1" applyFont="1" applyFill="1" applyBorder="1" applyAlignment="1">
      <alignment vertical="center" wrapText="1"/>
    </xf>
    <xf numFmtId="49" fontId="50" fillId="21" borderId="10" xfId="22" applyNumberFormat="1" applyFont="1" applyFill="1" applyBorder="1" applyAlignment="1">
      <alignment vertical="center" wrapText="1"/>
    </xf>
    <xf numFmtId="0" fontId="50" fillId="21" borderId="10" xfId="22" applyFont="1" applyFill="1" applyBorder="1" applyAlignment="1">
      <alignment horizontal="left" vertical="center" wrapText="1"/>
    </xf>
    <xf numFmtId="0" fontId="50" fillId="21" borderId="10" xfId="22" applyFont="1" applyFill="1" applyBorder="1" applyAlignment="1">
      <alignment vertical="center" wrapText="1"/>
    </xf>
    <xf numFmtId="0" fontId="2" fillId="21" borderId="10" xfId="0" applyFont="1" applyFill="1" applyBorder="1" applyAlignment="1">
      <alignment horizontal="center" vertical="center" wrapText="1"/>
    </xf>
    <xf numFmtId="49" fontId="1" fillId="21" borderId="17" xfId="0" applyNumberFormat="1" applyFont="1" applyFill="1" applyBorder="1" applyAlignment="1">
      <alignment horizontal="left" vertical="center" wrapText="1"/>
    </xf>
    <xf numFmtId="168" fontId="1" fillId="21" borderId="17" xfId="0" applyNumberFormat="1" applyFont="1" applyFill="1" applyBorder="1" applyAlignment="1">
      <alignment horizontal="center" vertical="center" wrapText="1"/>
    </xf>
    <xf numFmtId="49" fontId="1" fillId="21" borderId="17" xfId="0" quotePrefix="1" applyNumberFormat="1" applyFont="1" applyFill="1" applyBorder="1" applyAlignment="1">
      <alignment horizontal="center" vertical="center" wrapText="1"/>
    </xf>
    <xf numFmtId="168" fontId="1" fillId="21" borderId="10" xfId="0" applyNumberFormat="1" applyFont="1" applyFill="1" applyBorder="1" applyAlignment="1">
      <alignment horizontal="center" vertical="center"/>
    </xf>
    <xf numFmtId="0" fontId="1" fillId="21" borderId="17" xfId="0" applyFont="1" applyFill="1" applyBorder="1" applyAlignment="1">
      <alignment vertical="center"/>
    </xf>
    <xf numFmtId="0" fontId="1" fillId="21" borderId="16" xfId="0" applyFont="1" applyFill="1" applyBorder="1" applyAlignment="1">
      <alignment vertical="center"/>
    </xf>
    <xf numFmtId="49" fontId="1" fillId="21" borderId="17" xfId="0" applyNumberFormat="1" applyFont="1" applyFill="1" applyBorder="1" applyAlignment="1">
      <alignment horizontal="center" vertical="center" wrapText="1"/>
    </xf>
    <xf numFmtId="0" fontId="1" fillId="21" borderId="12" xfId="0" applyFont="1" applyFill="1" applyBorder="1" applyAlignment="1">
      <alignment vertical="center" wrapText="1"/>
    </xf>
    <xf numFmtId="0" fontId="1" fillId="21" borderId="17" xfId="0" applyFont="1" applyFill="1" applyBorder="1" applyAlignment="1">
      <alignment horizontal="center" vertical="center" wrapText="1"/>
    </xf>
    <xf numFmtId="0" fontId="1" fillId="21" borderId="17" xfId="0" applyFont="1" applyFill="1" applyBorder="1" applyAlignment="1">
      <alignment horizontal="left" vertical="center"/>
    </xf>
    <xf numFmtId="169" fontId="1" fillId="21" borderId="10" xfId="0" applyNumberFormat="1" applyFont="1" applyFill="1" applyBorder="1" applyAlignment="1">
      <alignment horizontal="center" vertical="center"/>
    </xf>
    <xf numFmtId="0" fontId="1" fillId="21" borderId="17" xfId="0" applyFont="1" applyFill="1" applyBorder="1" applyAlignment="1">
      <alignment horizontal="left" vertical="center" wrapText="1"/>
    </xf>
    <xf numFmtId="0" fontId="1" fillId="21" borderId="15" xfId="0" applyFont="1" applyFill="1" applyBorder="1" applyAlignment="1">
      <alignment vertical="center"/>
    </xf>
    <xf numFmtId="166" fontId="9" fillId="21" borderId="10" xfId="0" applyNumberFormat="1" applyFont="1" applyFill="1" applyBorder="1" applyAlignment="1">
      <alignment horizontal="right" vertical="center" wrapText="1"/>
    </xf>
    <xf numFmtId="44" fontId="9" fillId="21" borderId="10" xfId="0" applyNumberFormat="1" applyFont="1" applyFill="1" applyBorder="1"/>
    <xf numFmtId="0" fontId="1" fillId="21" borderId="10" xfId="0" applyFont="1" applyFill="1" applyBorder="1" applyAlignment="1">
      <alignment horizontal="center"/>
    </xf>
    <xf numFmtId="14" fontId="1" fillId="21" borderId="10" xfId="0" applyNumberFormat="1" applyFont="1" applyFill="1" applyBorder="1" applyAlignment="1">
      <alignment horizontal="center" vertical="center"/>
    </xf>
    <xf numFmtId="49" fontId="1" fillId="21" borderId="10" xfId="0" applyNumberFormat="1" applyFont="1" applyFill="1" applyBorder="1" applyAlignment="1">
      <alignment horizontal="center" vertical="center" wrapText="1"/>
    </xf>
    <xf numFmtId="168" fontId="1" fillId="21" borderId="10" xfId="30" applyNumberFormat="1" applyFont="1" applyFill="1" applyBorder="1" applyAlignment="1">
      <alignment horizontal="center" vertical="center"/>
    </xf>
    <xf numFmtId="0" fontId="1" fillId="21" borderId="10" xfId="0" applyFont="1" applyFill="1" applyBorder="1" applyAlignment="1">
      <alignment horizontal="left"/>
    </xf>
    <xf numFmtId="14" fontId="1" fillId="21" borderId="10" xfId="0" applyNumberFormat="1" applyFont="1" applyFill="1" applyBorder="1" applyAlignment="1">
      <alignment horizontal="center" vertical="center" wrapText="1"/>
    </xf>
    <xf numFmtId="168" fontId="1" fillId="21" borderId="10" xfId="31" applyNumberFormat="1" applyFont="1" applyFill="1" applyBorder="1" applyAlignment="1">
      <alignment horizontal="center" vertical="center"/>
    </xf>
    <xf numFmtId="0" fontId="2" fillId="21" borderId="10" xfId="0" applyFont="1" applyFill="1" applyBorder="1" applyAlignment="1">
      <alignment horizontal="left"/>
    </xf>
    <xf numFmtId="49" fontId="1" fillId="21" borderId="10" xfId="0" applyNumberFormat="1" applyFont="1" applyFill="1" applyBorder="1" applyAlignment="1">
      <alignment horizontal="center" vertical="center"/>
    </xf>
    <xf numFmtId="14" fontId="1" fillId="21" borderId="10" xfId="0" applyNumberFormat="1" applyFont="1" applyFill="1" applyBorder="1" applyAlignment="1">
      <alignment horizontal="center"/>
    </xf>
    <xf numFmtId="168" fontId="1" fillId="21" borderId="10" xfId="0" applyNumberFormat="1" applyFont="1" applyFill="1" applyBorder="1" applyAlignment="1">
      <alignment horizontal="center"/>
    </xf>
    <xf numFmtId="0" fontId="6" fillId="21" borderId="10" xfId="0" applyFont="1" applyFill="1" applyBorder="1" applyAlignment="1">
      <alignment horizontal="center" vertical="center"/>
    </xf>
    <xf numFmtId="169" fontId="1" fillId="21" borderId="10" xfId="0" quotePrefix="1" applyNumberFormat="1" applyFont="1" applyFill="1" applyBorder="1" applyAlignment="1">
      <alignment horizontal="center" vertical="center"/>
    </xf>
    <xf numFmtId="0" fontId="1" fillId="29" borderId="10" xfId="0" quotePrefix="1" applyFont="1" applyFill="1" applyBorder="1" applyAlignment="1">
      <alignment horizontal="center" vertical="center"/>
    </xf>
    <xf numFmtId="0" fontId="6" fillId="30" borderId="10" xfId="0" applyFont="1" applyFill="1" applyBorder="1" applyAlignment="1">
      <alignment horizontal="center" vertical="center" wrapText="1"/>
    </xf>
    <xf numFmtId="170" fontId="6" fillId="30" borderId="10" xfId="0" quotePrefix="1" applyNumberFormat="1" applyFont="1" applyFill="1" applyBorder="1" applyAlignment="1">
      <alignment horizontal="center" vertical="center"/>
    </xf>
    <xf numFmtId="49" fontId="6" fillId="30" borderId="10" xfId="0" applyNumberFormat="1" applyFont="1" applyFill="1" applyBorder="1" applyAlignment="1">
      <alignment horizontal="center" vertical="center"/>
    </xf>
    <xf numFmtId="0" fontId="6" fillId="30" borderId="10" xfId="0" applyFont="1" applyFill="1" applyBorder="1" applyAlignment="1">
      <alignment horizontal="center" vertical="center"/>
    </xf>
    <xf numFmtId="0" fontId="6" fillId="30" borderId="10" xfId="0" quotePrefix="1" applyFont="1" applyFill="1" applyBorder="1" applyAlignment="1">
      <alignment horizontal="center" vertical="center"/>
    </xf>
    <xf numFmtId="168" fontId="1" fillId="21" borderId="10" xfId="0" quotePrefix="1" applyNumberFormat="1" applyFont="1" applyFill="1" applyBorder="1" applyAlignment="1">
      <alignment horizontal="center" vertical="center"/>
    </xf>
    <xf numFmtId="49" fontId="6" fillId="30" borderId="10" xfId="0" quotePrefix="1" applyNumberFormat="1" applyFont="1" applyFill="1" applyBorder="1" applyAlignment="1">
      <alignment horizontal="center" vertical="center"/>
    </xf>
    <xf numFmtId="14" fontId="1" fillId="21" borderId="10" xfId="0" applyNumberFormat="1" applyFont="1" applyFill="1" applyBorder="1" applyAlignment="1">
      <alignment horizontal="left"/>
    </xf>
    <xf numFmtId="0" fontId="1" fillId="21" borderId="10" xfId="0" applyFont="1" applyFill="1" applyBorder="1"/>
    <xf numFmtId="14" fontId="1" fillId="21" borderId="10" xfId="0" quotePrefix="1" applyNumberFormat="1" applyFont="1" applyFill="1" applyBorder="1" applyAlignment="1">
      <alignment horizontal="center" vertical="center"/>
    </xf>
    <xf numFmtId="0" fontId="9" fillId="21" borderId="10" xfId="0" applyFont="1" applyFill="1" applyBorder="1" applyAlignment="1">
      <alignment vertical="center" wrapText="1"/>
    </xf>
    <xf numFmtId="0" fontId="12" fillId="11" borderId="10" xfId="0" applyFont="1" applyFill="1" applyBorder="1" applyAlignment="1">
      <alignment vertical="center" wrapText="1"/>
    </xf>
    <xf numFmtId="0" fontId="7" fillId="14" borderId="10" xfId="0" applyFont="1" applyFill="1" applyBorder="1" applyAlignment="1">
      <alignment vertical="center" wrapText="1"/>
    </xf>
    <xf numFmtId="0" fontId="7" fillId="14" borderId="17" xfId="0" applyFont="1" applyFill="1" applyBorder="1" applyAlignment="1">
      <alignment vertical="center" wrapText="1"/>
    </xf>
    <xf numFmtId="0" fontId="7" fillId="14" borderId="16" xfId="0" applyFont="1" applyFill="1" applyBorder="1" applyAlignment="1">
      <alignment vertical="center" wrapText="1"/>
    </xf>
    <xf numFmtId="0" fontId="12" fillId="11" borderId="17" xfId="0" applyFont="1" applyFill="1" applyBorder="1" applyAlignment="1">
      <alignment vertical="center" wrapText="1"/>
    </xf>
    <xf numFmtId="0" fontId="12" fillId="11" borderId="19" xfId="0" applyFont="1" applyFill="1" applyBorder="1" applyAlignment="1">
      <alignment vertical="center" wrapText="1"/>
    </xf>
    <xf numFmtId="0" fontId="12" fillId="11" borderId="16" xfId="0" applyFont="1" applyFill="1" applyBorder="1" applyAlignment="1">
      <alignment vertical="center" wrapText="1"/>
    </xf>
    <xf numFmtId="0" fontId="7" fillId="0" borderId="17" xfId="0" applyFont="1" applyBorder="1" applyAlignment="1">
      <alignment vertical="center" wrapText="1"/>
    </xf>
    <xf numFmtId="0" fontId="7" fillId="0" borderId="19" xfId="0" applyFont="1" applyBorder="1" applyAlignment="1">
      <alignment vertical="center" wrapText="1"/>
    </xf>
    <xf numFmtId="0" fontId="7" fillId="0" borderId="16" xfId="0" applyFont="1" applyBorder="1" applyAlignment="1">
      <alignment vertical="center" wrapText="1"/>
    </xf>
    <xf numFmtId="0" fontId="7" fillId="11" borderId="10" xfId="0" applyFont="1" applyFill="1" applyBorder="1" applyAlignment="1">
      <alignment horizontal="center" vertical="center"/>
    </xf>
    <xf numFmtId="0" fontId="7" fillId="0" borderId="17" xfId="0" applyFont="1" applyBorder="1" applyAlignment="1">
      <alignment horizontal="left" vertical="center" wrapText="1"/>
    </xf>
    <xf numFmtId="0" fontId="7" fillId="0" borderId="19" xfId="0" applyFont="1" applyBorder="1" applyAlignment="1">
      <alignment horizontal="left" vertical="center" wrapText="1"/>
    </xf>
    <xf numFmtId="0" fontId="7" fillId="0" borderId="16" xfId="0" applyFont="1" applyBorder="1" applyAlignment="1">
      <alignment horizontal="left" vertical="center" wrapText="1"/>
    </xf>
    <xf numFmtId="0" fontId="11" fillId="0" borderId="11" xfId="0" applyFont="1" applyBorder="1" applyAlignment="1">
      <alignment horizontal="left" vertical="center" wrapText="1"/>
    </xf>
    <xf numFmtId="0" fontId="9" fillId="21" borderId="10" xfId="0" applyFont="1" applyFill="1" applyBorder="1" applyAlignment="1">
      <alignment horizontal="left" vertical="center" wrapText="1"/>
    </xf>
    <xf numFmtId="0" fontId="40" fillId="0" borderId="12" xfId="0" applyFont="1" applyBorder="1" applyAlignment="1">
      <alignment horizontal="center"/>
    </xf>
    <xf numFmtId="0" fontId="40" fillId="0" borderId="15" xfId="0" applyFont="1" applyBorder="1" applyAlignment="1">
      <alignment horizontal="center"/>
    </xf>
    <xf numFmtId="0" fontId="40" fillId="0" borderId="24" xfId="0" applyFont="1" applyBorder="1" applyAlignment="1">
      <alignment horizontal="center"/>
    </xf>
    <xf numFmtId="2" fontId="55" fillId="0" borderId="12" xfId="21" applyNumberFormat="1" applyFont="1" applyFill="1" applyBorder="1" applyAlignment="1">
      <alignment horizontal="center" vertical="center" wrapText="1"/>
    </xf>
    <xf numFmtId="2" fontId="55" fillId="0" borderId="15" xfId="21" applyNumberFormat="1" applyFont="1" applyFill="1" applyBorder="1" applyAlignment="1">
      <alignment horizontal="center" vertical="center" wrapText="1"/>
    </xf>
    <xf numFmtId="0" fontId="5" fillId="28" borderId="12" xfId="0" applyFont="1" applyFill="1" applyBorder="1" applyAlignment="1">
      <alignment horizontal="center" vertical="center" wrapText="1"/>
    </xf>
    <xf numFmtId="0" fontId="5" fillId="28" borderId="15" xfId="0" applyFont="1" applyFill="1" applyBorder="1" applyAlignment="1">
      <alignment horizontal="center" vertical="center" wrapText="1"/>
    </xf>
    <xf numFmtId="0" fontId="4" fillId="11" borderId="10" xfId="0" applyFont="1" applyFill="1" applyBorder="1" applyAlignment="1">
      <alignment horizontal="center" vertical="center" wrapText="1"/>
    </xf>
    <xf numFmtId="0" fontId="5" fillId="0" borderId="12" xfId="0" applyFont="1" applyBorder="1" applyAlignment="1">
      <alignment horizontal="center" vertical="center"/>
    </xf>
    <xf numFmtId="0" fontId="5" fillId="0" borderId="15" xfId="0" applyFont="1" applyBorder="1" applyAlignment="1">
      <alignment horizontal="center" vertical="center"/>
    </xf>
    <xf numFmtId="168" fontId="55" fillId="0" borderId="12" xfId="21" applyNumberFormat="1" applyFont="1" applyFill="1" applyBorder="1" applyAlignment="1">
      <alignment horizontal="center" vertical="center" wrapText="1"/>
    </xf>
    <xf numFmtId="168" fontId="55" fillId="0" borderId="15" xfId="21"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2" borderId="10" xfId="0" applyFont="1" applyFill="1" applyBorder="1" applyAlignment="1">
      <alignment horizontal="left" vertical="center" wrapText="1"/>
    </xf>
    <xf numFmtId="168" fontId="5" fillId="26" borderId="12" xfId="0" applyNumberFormat="1" applyFont="1" applyFill="1" applyBorder="1" applyAlignment="1">
      <alignment horizontal="center" vertical="center" wrapText="1"/>
    </xf>
    <xf numFmtId="168" fontId="5" fillId="26" borderId="15" xfId="0" applyNumberFormat="1" applyFont="1" applyFill="1" applyBorder="1" applyAlignment="1">
      <alignment horizontal="center" vertical="center" wrapText="1"/>
    </xf>
    <xf numFmtId="168" fontId="55" fillId="26" borderId="10" xfId="21"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55" fillId="0" borderId="12" xfId="21" applyFont="1" applyFill="1" applyBorder="1" applyAlignment="1">
      <alignment horizontal="center" vertical="center" wrapText="1"/>
    </xf>
    <xf numFmtId="0" fontId="55" fillId="0" borderId="15" xfId="21" applyFont="1" applyFill="1" applyBorder="1" applyAlignment="1">
      <alignment horizontal="center" vertical="center" wrapText="1"/>
    </xf>
    <xf numFmtId="0" fontId="5" fillId="28" borderId="10" xfId="0" applyFont="1" applyFill="1" applyBorder="1" applyAlignment="1">
      <alignment horizontal="center" vertical="center" wrapText="1"/>
    </xf>
    <xf numFmtId="0" fontId="5" fillId="26" borderId="12" xfId="0" applyFont="1" applyFill="1" applyBorder="1" applyAlignment="1">
      <alignment horizontal="center" vertical="center" wrapText="1"/>
    </xf>
    <xf numFmtId="0" fontId="5" fillId="26" borderId="15" xfId="0" applyFont="1" applyFill="1" applyBorder="1" applyAlignment="1">
      <alignment horizontal="center" vertical="center" wrapText="1"/>
    </xf>
    <xf numFmtId="0" fontId="4" fillId="26" borderId="10" xfId="0" applyFont="1" applyFill="1" applyBorder="1" applyAlignment="1">
      <alignment horizontal="center" vertical="center" wrapText="1"/>
    </xf>
    <xf numFmtId="0" fontId="5" fillId="26" borderId="12" xfId="0" applyFont="1" applyFill="1" applyBorder="1" applyAlignment="1">
      <alignment horizontal="center" vertical="center"/>
    </xf>
    <xf numFmtId="0" fontId="5" fillId="26" borderId="15" xfId="0" applyFont="1" applyFill="1" applyBorder="1" applyAlignment="1">
      <alignment horizontal="center" vertical="center"/>
    </xf>
    <xf numFmtId="168" fontId="5" fillId="0" borderId="12" xfId="0" applyNumberFormat="1" applyFont="1" applyFill="1" applyBorder="1" applyAlignment="1">
      <alignment horizontal="center" vertical="center" wrapText="1"/>
    </xf>
    <xf numFmtId="168" fontId="5" fillId="0" borderId="15" xfId="0" applyNumberFormat="1" applyFont="1" applyFill="1" applyBorder="1" applyAlignment="1">
      <alignment horizontal="center" vertical="center" wrapText="1"/>
    </xf>
    <xf numFmtId="168" fontId="5" fillId="0" borderId="10" xfId="0" applyNumberFormat="1" applyFont="1" applyFill="1" applyBorder="1" applyAlignment="1">
      <alignment horizontal="center" vertical="center" wrapText="1"/>
    </xf>
    <xf numFmtId="0" fontId="5" fillId="26" borderId="10" xfId="0" applyFont="1" applyFill="1" applyBorder="1" applyAlignment="1">
      <alignment horizontal="left" vertical="center" wrapText="1"/>
    </xf>
    <xf numFmtId="0" fontId="5" fillId="21" borderId="12" xfId="0" applyFont="1" applyFill="1" applyBorder="1" applyAlignment="1">
      <alignment horizontal="center" vertical="center"/>
    </xf>
    <xf numFmtId="0" fontId="5" fillId="21" borderId="15" xfId="0" applyFont="1" applyFill="1" applyBorder="1" applyAlignment="1">
      <alignment horizontal="center" vertical="center"/>
    </xf>
    <xf numFmtId="0" fontId="55" fillId="0" borderId="10" xfId="21" applyFont="1" applyFill="1" applyBorder="1" applyAlignment="1">
      <alignment horizontal="center" vertical="center" wrapText="1"/>
    </xf>
    <xf numFmtId="0" fontId="5" fillId="28" borderId="16" xfId="0" applyFont="1" applyFill="1" applyBorder="1" applyAlignment="1">
      <alignment horizontal="center" vertical="center" wrapText="1"/>
    </xf>
    <xf numFmtId="0" fontId="5" fillId="26" borderId="10" xfId="0" applyFont="1" applyFill="1" applyBorder="1" applyAlignment="1">
      <alignment horizontal="center" vertical="center" wrapText="1"/>
    </xf>
    <xf numFmtId="2" fontId="55" fillId="0" borderId="10" xfId="21" applyNumberFormat="1" applyFont="1" applyFill="1" applyBorder="1" applyAlignment="1">
      <alignment horizontal="center" vertical="center" wrapText="1"/>
    </xf>
    <xf numFmtId="168" fontId="55" fillId="0" borderId="10" xfId="21" applyNumberFormat="1" applyFont="1" applyFill="1" applyBorder="1" applyAlignment="1">
      <alignment horizontal="center" vertical="center" wrapText="1"/>
    </xf>
    <xf numFmtId="0" fontId="5" fillId="0" borderId="10" xfId="0" applyFont="1" applyBorder="1" applyAlignment="1">
      <alignment horizontal="center" vertical="center"/>
    </xf>
    <xf numFmtId="0" fontId="5" fillId="26" borderId="16" xfId="0" applyFont="1" applyFill="1" applyBorder="1" applyAlignment="1">
      <alignment horizontal="center" vertical="center" wrapText="1"/>
    </xf>
    <xf numFmtId="0" fontId="40" fillId="0" borderId="10" xfId="0" applyFont="1" applyFill="1" applyBorder="1" applyAlignment="1">
      <alignment horizontal="left" vertical="center" wrapText="1"/>
    </xf>
    <xf numFmtId="0" fontId="40" fillId="0" borderId="10" xfId="0" quotePrefix="1" applyFont="1" applyFill="1" applyBorder="1" applyAlignment="1">
      <alignment horizontal="center" vertical="center" wrapText="1"/>
    </xf>
    <xf numFmtId="0" fontId="5" fillId="21" borderId="10" xfId="0" applyFont="1" applyFill="1" applyBorder="1" applyAlignment="1">
      <alignment horizontal="center" vertical="center"/>
    </xf>
    <xf numFmtId="168" fontId="40" fillId="0" borderId="12" xfId="0" applyNumberFormat="1" applyFont="1" applyFill="1" applyBorder="1" applyAlignment="1">
      <alignment horizontal="center" vertical="center" wrapText="1"/>
    </xf>
    <xf numFmtId="168" fontId="40" fillId="0" borderId="15" xfId="0" applyNumberFormat="1" applyFont="1" applyFill="1" applyBorder="1" applyAlignment="1">
      <alignment horizontal="center" vertical="center" wrapText="1"/>
    </xf>
    <xf numFmtId="168" fontId="40" fillId="0" borderId="10" xfId="0" applyNumberFormat="1" applyFont="1" applyFill="1" applyBorder="1" applyAlignment="1">
      <alignment horizontal="center" vertical="center" wrapText="1"/>
    </xf>
    <xf numFmtId="0" fontId="5" fillId="28" borderId="24" xfId="0" applyFont="1" applyFill="1" applyBorder="1" applyAlignment="1">
      <alignment horizontal="center" vertical="center" wrapText="1"/>
    </xf>
    <xf numFmtId="2" fontId="5" fillId="0" borderId="12" xfId="0" applyNumberFormat="1" applyFont="1" applyFill="1" applyBorder="1" applyAlignment="1">
      <alignment horizontal="center" vertical="center" wrapText="1"/>
    </xf>
    <xf numFmtId="2" fontId="5" fillId="0" borderId="15" xfId="0" applyNumberFormat="1" applyFont="1" applyFill="1" applyBorder="1" applyAlignment="1">
      <alignment horizontal="center" vertical="center" wrapText="1"/>
    </xf>
    <xf numFmtId="0" fontId="5" fillId="0" borderId="10" xfId="0" applyFont="1" applyBorder="1" applyAlignment="1">
      <alignment horizontal="center" vertical="center" wrapText="1"/>
    </xf>
    <xf numFmtId="0" fontId="40" fillId="21" borderId="17" xfId="0" applyFont="1" applyFill="1" applyBorder="1" applyAlignment="1">
      <alignment horizontal="center" vertical="center" wrapText="1"/>
    </xf>
    <xf numFmtId="0" fontId="40" fillId="21" borderId="19" xfId="0" applyFont="1" applyFill="1" applyBorder="1" applyAlignment="1">
      <alignment horizontal="center" vertical="center" wrapText="1"/>
    </xf>
    <xf numFmtId="0" fontId="40" fillId="21" borderId="16" xfId="0" applyFont="1" applyFill="1" applyBorder="1" applyAlignment="1">
      <alignment horizontal="center" vertical="center" wrapText="1"/>
    </xf>
    <xf numFmtId="0" fontId="40" fillId="0" borderId="15" xfId="0" applyFont="1" applyFill="1" applyBorder="1" applyAlignment="1">
      <alignment horizontal="center" vertical="center" wrapText="1"/>
    </xf>
    <xf numFmtId="2" fontId="40" fillId="0" borderId="10" xfId="0" applyNumberFormat="1" applyFont="1" applyFill="1" applyBorder="1" applyAlignment="1">
      <alignment horizontal="center" vertical="center" wrapText="1"/>
    </xf>
    <xf numFmtId="0" fontId="40" fillId="21" borderId="26" xfId="0" applyFont="1" applyFill="1" applyBorder="1" applyAlignment="1">
      <alignment horizontal="center" vertical="center" wrapText="1"/>
    </xf>
    <xf numFmtId="0" fontId="40" fillId="21" borderId="18" xfId="0" applyFont="1" applyFill="1" applyBorder="1" applyAlignment="1">
      <alignment horizontal="center" vertical="center" wrapText="1"/>
    </xf>
    <xf numFmtId="0" fontId="40" fillId="21" borderId="27" xfId="0" applyFont="1" applyFill="1" applyBorder="1" applyAlignment="1">
      <alignment horizontal="center" vertical="center" wrapText="1"/>
    </xf>
    <xf numFmtId="0" fontId="40" fillId="21" borderId="17" xfId="0" applyFont="1" applyFill="1" applyBorder="1" applyAlignment="1">
      <alignment horizontal="center" vertical="top" wrapText="1"/>
    </xf>
    <xf numFmtId="0" fontId="40" fillId="21" borderId="19" xfId="0" applyFont="1" applyFill="1" applyBorder="1" applyAlignment="1">
      <alignment horizontal="center" vertical="top" wrapText="1"/>
    </xf>
    <xf numFmtId="0" fontId="40" fillId="21" borderId="16" xfId="0" applyFont="1" applyFill="1" applyBorder="1" applyAlignment="1">
      <alignment horizontal="center" vertical="top" wrapText="1"/>
    </xf>
    <xf numFmtId="0" fontId="5" fillId="0" borderId="10" xfId="0" quotePrefix="1" applyFont="1" applyFill="1" applyBorder="1" applyAlignment="1">
      <alignment horizontal="center" vertical="center" wrapText="1"/>
    </xf>
    <xf numFmtId="0" fontId="55" fillId="0" borderId="24" xfId="21" applyFont="1" applyFill="1" applyBorder="1" applyAlignment="1">
      <alignment horizontal="center" vertical="center" wrapText="1"/>
    </xf>
    <xf numFmtId="168" fontId="40" fillId="0" borderId="24" xfId="0" applyNumberFormat="1" applyFont="1" applyFill="1" applyBorder="1" applyAlignment="1">
      <alignment horizontal="center" vertical="center" wrapText="1"/>
    </xf>
    <xf numFmtId="168" fontId="40" fillId="0" borderId="10" xfId="0" quotePrefix="1" applyNumberFormat="1" applyFont="1" applyFill="1" applyBorder="1" applyAlignment="1">
      <alignment horizontal="center" vertical="center" wrapText="1"/>
    </xf>
    <xf numFmtId="0" fontId="39" fillId="0" borderId="10"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40" fillId="0" borderId="15" xfId="0" quotePrefix="1" applyFont="1" applyFill="1" applyBorder="1" applyAlignment="1">
      <alignment horizontal="center" vertical="center" wrapText="1"/>
    </xf>
    <xf numFmtId="168" fontId="40" fillId="26" borderId="12" xfId="0" applyNumberFormat="1" applyFont="1" applyFill="1" applyBorder="1" applyAlignment="1">
      <alignment horizontal="center" vertical="center" wrapText="1"/>
    </xf>
    <xf numFmtId="168" fontId="40" fillId="26" borderId="15" xfId="0" applyNumberFormat="1" applyFont="1" applyFill="1" applyBorder="1" applyAlignment="1">
      <alignment horizontal="center" vertical="center" wrapText="1"/>
    </xf>
    <xf numFmtId="0" fontId="40" fillId="0" borderId="12" xfId="0" applyFont="1" applyFill="1" applyBorder="1" applyAlignment="1">
      <alignment horizontal="center" vertical="center" wrapText="1"/>
    </xf>
    <xf numFmtId="0" fontId="39" fillId="0" borderId="15" xfId="0" applyFont="1" applyFill="1" applyBorder="1" applyAlignment="1">
      <alignment horizontal="center" vertical="center" wrapText="1"/>
    </xf>
    <xf numFmtId="165" fontId="40" fillId="0" borderId="10" xfId="0" applyNumberFormat="1" applyFont="1" applyFill="1" applyBorder="1" applyAlignment="1">
      <alignment horizontal="center" vertical="center" wrapText="1"/>
    </xf>
    <xf numFmtId="2" fontId="40" fillId="0" borderId="15" xfId="0" quotePrefix="1" applyNumberFormat="1" applyFont="1" applyFill="1" applyBorder="1" applyAlignment="1">
      <alignment horizontal="center" vertical="center" wrapText="1"/>
    </xf>
    <xf numFmtId="168" fontId="40" fillId="26" borderId="10" xfId="0" applyNumberFormat="1" applyFont="1" applyFill="1" applyBorder="1" applyAlignment="1">
      <alignment horizontal="center" vertical="center" wrapText="1"/>
    </xf>
    <xf numFmtId="0" fontId="5" fillId="26" borderId="10" xfId="0" applyFont="1" applyFill="1" applyBorder="1" applyAlignment="1">
      <alignment horizontal="center" vertical="center"/>
    </xf>
    <xf numFmtId="168" fontId="5" fillId="26" borderId="10" xfId="0" applyNumberFormat="1" applyFont="1" applyFill="1" applyBorder="1" applyAlignment="1">
      <alignment horizontal="center" vertical="center" wrapText="1"/>
    </xf>
    <xf numFmtId="168" fontId="5" fillId="0" borderId="24"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0" fontId="40" fillId="0" borderId="16" xfId="0" applyFont="1" applyFill="1" applyBorder="1" applyAlignment="1">
      <alignment horizontal="center" vertical="center" wrapText="1"/>
    </xf>
    <xf numFmtId="2" fontId="40" fillId="0" borderId="10" xfId="0" quotePrefix="1"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2" fontId="40" fillId="0" borderId="15" xfId="0" applyNumberFormat="1" applyFont="1" applyFill="1" applyBorder="1" applyAlignment="1">
      <alignment horizontal="center" vertical="center" wrapText="1"/>
    </xf>
    <xf numFmtId="0" fontId="40" fillId="0" borderId="23" xfId="0" quotePrefix="1" applyFont="1" applyFill="1" applyBorder="1" applyAlignment="1">
      <alignment horizontal="center" vertical="center" wrapText="1"/>
    </xf>
    <xf numFmtId="0" fontId="40"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165" fontId="40" fillId="0" borderId="19" xfId="0" applyNumberFormat="1" applyFont="1" applyFill="1" applyBorder="1" applyAlignment="1">
      <alignment horizontal="center" vertical="center" wrapText="1"/>
    </xf>
    <xf numFmtId="0" fontId="4" fillId="0" borderId="17" xfId="0" applyFont="1" applyFill="1" applyBorder="1" applyAlignment="1">
      <alignment horizontal="center" vertical="center" wrapText="1"/>
    </xf>
    <xf numFmtId="0" fontId="55" fillId="0" borderId="10" xfId="18" applyFont="1" applyFill="1" applyBorder="1" applyAlignment="1">
      <alignment horizontal="center" vertical="center" wrapText="1"/>
    </xf>
    <xf numFmtId="0" fontId="40" fillId="0" borderId="17" xfId="0" quotePrefix="1" applyFont="1" applyFill="1" applyBorder="1" applyAlignment="1">
      <alignment horizontal="center" vertical="center" wrapText="1"/>
    </xf>
    <xf numFmtId="0" fontId="40" fillId="0" borderId="19" xfId="0" applyFont="1" applyFill="1" applyBorder="1" applyAlignment="1">
      <alignment horizontal="center" vertical="center" wrapText="1"/>
    </xf>
    <xf numFmtId="2" fontId="40" fillId="0" borderId="12" xfId="0" applyNumberFormat="1" applyFont="1" applyFill="1" applyBorder="1" applyAlignment="1">
      <alignment horizontal="center" vertical="center" wrapText="1"/>
    </xf>
    <xf numFmtId="2" fontId="5" fillId="0" borderId="10" xfId="0" applyNumberFormat="1"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15" xfId="0" applyFont="1" applyBorder="1" applyAlignment="1">
      <alignment horizontal="center" vertical="center" wrapText="1"/>
    </xf>
    <xf numFmtId="0" fontId="5" fillId="21" borderId="10" xfId="0" applyFont="1" applyFill="1" applyBorder="1" applyAlignment="1">
      <alignment horizontal="center" vertical="center" wrapText="1"/>
    </xf>
    <xf numFmtId="0" fontId="5" fillId="0" borderId="24" xfId="0" applyFont="1" applyBorder="1" applyAlignment="1">
      <alignment horizontal="center" vertical="center" wrapText="1"/>
    </xf>
    <xf numFmtId="0" fontId="5" fillId="24" borderId="10" xfId="0" applyFont="1" applyFill="1" applyBorder="1" applyAlignment="1">
      <alignment horizontal="center" vertical="center" wrapText="1"/>
    </xf>
    <xf numFmtId="0" fontId="5" fillId="24" borderId="10" xfId="0" applyFont="1" applyFill="1" applyBorder="1" applyAlignment="1">
      <alignment horizontal="left" vertical="center" wrapText="1"/>
    </xf>
    <xf numFmtId="0" fontId="4" fillId="11" borderId="17" xfId="0" applyFont="1" applyFill="1" applyBorder="1" applyAlignment="1">
      <alignment horizontal="center" vertical="center" wrapText="1"/>
    </xf>
    <xf numFmtId="0" fontId="56" fillId="0" borderId="10" xfId="22" applyFont="1" applyBorder="1" applyAlignment="1">
      <alignment horizontal="center" vertical="center" wrapText="1"/>
    </xf>
    <xf numFmtId="0" fontId="56" fillId="0" borderId="12" xfId="22" applyFont="1" applyBorder="1" applyAlignment="1">
      <alignment horizontal="center" vertical="center" wrapText="1"/>
    </xf>
    <xf numFmtId="0" fontId="56" fillId="0" borderId="15" xfId="22" applyFont="1" applyBorder="1" applyAlignment="1">
      <alignment horizontal="center" vertical="center" wrapText="1"/>
    </xf>
    <xf numFmtId="0" fontId="5" fillId="24" borderId="10" xfId="0" applyFont="1" applyFill="1" applyBorder="1" applyAlignment="1">
      <alignment horizontal="center" vertical="center"/>
    </xf>
    <xf numFmtId="0" fontId="5" fillId="24" borderId="16" xfId="0" applyFont="1" applyFill="1" applyBorder="1" applyAlignment="1">
      <alignment horizontal="center" vertical="center" wrapText="1"/>
    </xf>
    <xf numFmtId="0" fontId="4" fillId="24" borderId="10" xfId="0" applyFont="1" applyFill="1" applyBorder="1" applyAlignment="1">
      <alignment horizontal="center" vertical="center" wrapText="1"/>
    </xf>
    <xf numFmtId="168" fontId="4" fillId="11" borderId="12" xfId="0" applyNumberFormat="1" applyFont="1" applyFill="1" applyBorder="1" applyAlignment="1">
      <alignment horizontal="center" vertical="center" wrapText="1"/>
    </xf>
    <xf numFmtId="168" fontId="4" fillId="11" borderId="15" xfId="0" applyNumberFormat="1" applyFont="1" applyFill="1" applyBorder="1" applyAlignment="1">
      <alignment horizontal="center" vertical="center" wrapText="1"/>
    </xf>
    <xf numFmtId="168" fontId="4" fillId="4" borderId="10"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4" fillId="11" borderId="12" xfId="0" applyFont="1" applyFill="1" applyBorder="1" applyAlignment="1">
      <alignment horizontal="center" vertical="center" wrapText="1"/>
    </xf>
    <xf numFmtId="0" fontId="4" fillId="11" borderId="15" xfId="0" applyFont="1" applyFill="1" applyBorder="1" applyAlignment="1">
      <alignment horizontal="center" vertical="center" wrapText="1"/>
    </xf>
    <xf numFmtId="0" fontId="5" fillId="0" borderId="10" xfId="0" applyFont="1" applyFill="1" applyBorder="1" applyAlignment="1">
      <alignment horizontal="left" vertical="center" wrapText="1"/>
    </xf>
    <xf numFmtId="168" fontId="55" fillId="26" borderId="12" xfId="21" applyNumberFormat="1" applyFont="1" applyFill="1" applyBorder="1" applyAlignment="1">
      <alignment horizontal="center" vertical="center" wrapText="1"/>
    </xf>
    <xf numFmtId="168" fontId="55" fillId="26" borderId="15" xfId="21" applyNumberFormat="1" applyFont="1" applyFill="1" applyBorder="1" applyAlignment="1">
      <alignment horizontal="center" vertical="center" wrapText="1"/>
    </xf>
    <xf numFmtId="0" fontId="55" fillId="0" borderId="17" xfId="18" applyFont="1" applyFill="1" applyBorder="1" applyAlignment="1">
      <alignment horizontal="center" vertical="center" wrapText="1"/>
    </xf>
    <xf numFmtId="165" fontId="40" fillId="0" borderId="15" xfId="0" applyNumberFormat="1" applyFont="1" applyFill="1" applyBorder="1" applyAlignment="1">
      <alignment horizontal="center" vertical="center" wrapText="1"/>
    </xf>
    <xf numFmtId="0" fontId="55" fillId="0" borderId="17" xfId="22" applyFont="1" applyFill="1" applyBorder="1" applyAlignment="1">
      <alignment horizontal="center" vertical="center" wrapText="1"/>
    </xf>
    <xf numFmtId="165" fontId="40" fillId="0" borderId="10" xfId="0" quotePrefix="1" applyNumberFormat="1" applyFont="1" applyFill="1" applyBorder="1" applyAlignment="1">
      <alignment horizontal="center" vertical="center" wrapText="1"/>
    </xf>
    <xf numFmtId="0" fontId="55" fillId="0" borderId="23" xfId="22" applyNumberFormat="1" applyFont="1" applyFill="1" applyBorder="1" applyAlignment="1">
      <alignment horizontal="center" vertical="center" wrapText="1"/>
    </xf>
    <xf numFmtId="0" fontId="55" fillId="0" borderId="17" xfId="22" applyNumberFormat="1" applyFont="1" applyFill="1" applyBorder="1" applyAlignment="1">
      <alignment horizontal="center" vertical="center" wrapText="1"/>
    </xf>
    <xf numFmtId="0" fontId="40" fillId="0" borderId="11" xfId="0" applyFont="1" applyFill="1" applyBorder="1" applyAlignment="1">
      <alignment horizontal="center" vertical="center" wrapText="1"/>
    </xf>
    <xf numFmtId="165" fontId="40" fillId="0" borderId="11" xfId="0" applyNumberFormat="1" applyFont="1" applyFill="1" applyBorder="1" applyAlignment="1">
      <alignment horizontal="center" vertical="center" wrapText="1"/>
    </xf>
    <xf numFmtId="2" fontId="55" fillId="0" borderId="15" xfId="18" applyNumberFormat="1" applyFont="1" applyFill="1" applyBorder="1" applyAlignment="1">
      <alignment horizontal="center" vertical="center" wrapText="1"/>
    </xf>
    <xf numFmtId="2" fontId="55" fillId="0" borderId="10" xfId="18" applyNumberFormat="1" applyFont="1" applyFill="1" applyBorder="1" applyAlignment="1">
      <alignment horizontal="center" vertical="center" wrapText="1"/>
    </xf>
    <xf numFmtId="168" fontId="55" fillId="0" borderId="15" xfId="18" applyNumberFormat="1" applyFont="1" applyFill="1" applyBorder="1" applyAlignment="1">
      <alignment horizontal="center" vertical="center" wrapText="1"/>
    </xf>
    <xf numFmtId="168" fontId="55" fillId="0" borderId="10" xfId="18" applyNumberFormat="1" applyFont="1" applyFill="1" applyBorder="1" applyAlignment="1">
      <alignment horizontal="center" vertical="center" wrapText="1"/>
    </xf>
    <xf numFmtId="0" fontId="57" fillId="21" borderId="26" xfId="0" applyFont="1" applyFill="1" applyBorder="1" applyAlignment="1">
      <alignment horizontal="center" vertical="center" wrapText="1"/>
    </xf>
    <xf numFmtId="0" fontId="57" fillId="21" borderId="18" xfId="0" applyFont="1" applyFill="1" applyBorder="1" applyAlignment="1">
      <alignment horizontal="center" vertical="center" wrapText="1"/>
    </xf>
    <xf numFmtId="0" fontId="57" fillId="21" borderId="27" xfId="0" applyFont="1" applyFill="1" applyBorder="1" applyAlignment="1">
      <alignment horizontal="center" vertical="center" wrapText="1"/>
    </xf>
    <xf numFmtId="0" fontId="5" fillId="0" borderId="14" xfId="0" applyFont="1" applyFill="1" applyBorder="1" applyAlignment="1">
      <alignment horizontal="center" vertical="center" wrapText="1"/>
    </xf>
    <xf numFmtId="168" fontId="55" fillId="26" borderId="15" xfId="18" applyNumberFormat="1" applyFont="1" applyFill="1" applyBorder="1" applyAlignment="1">
      <alignment horizontal="center" vertical="center" wrapText="1"/>
    </xf>
    <xf numFmtId="168" fontId="55" fillId="26" borderId="10" xfId="18" applyNumberFormat="1" applyFont="1" applyFill="1" applyBorder="1" applyAlignment="1">
      <alignment horizontal="center" vertical="center" wrapText="1"/>
    </xf>
    <xf numFmtId="165" fontId="5" fillId="0" borderId="10" xfId="0" applyNumberFormat="1" applyFont="1" applyFill="1" applyBorder="1" applyAlignment="1">
      <alignment horizontal="center" vertical="center" wrapText="1"/>
    </xf>
    <xf numFmtId="0" fontId="55" fillId="0" borderId="23" xfId="18" applyFont="1" applyFill="1" applyBorder="1" applyAlignment="1">
      <alignment horizontal="center" vertical="center" wrapText="1"/>
    </xf>
    <xf numFmtId="0" fontId="55" fillId="0" borderId="15" xfId="18" applyFont="1" applyFill="1" applyBorder="1" applyAlignment="1">
      <alignment horizontal="center" vertical="center" wrapText="1"/>
    </xf>
    <xf numFmtId="0" fontId="39" fillId="14" borderId="10" xfId="0" applyFont="1" applyFill="1" applyBorder="1" applyAlignment="1">
      <alignment horizontal="left" vertical="center"/>
    </xf>
    <xf numFmtId="0" fontId="4" fillId="14" borderId="10" xfId="0" applyFont="1" applyFill="1" applyBorder="1" applyAlignment="1">
      <alignment horizontal="left" vertical="center"/>
    </xf>
    <xf numFmtId="0" fontId="39" fillId="14" borderId="17" xfId="0" applyFont="1" applyFill="1" applyBorder="1" applyAlignment="1">
      <alignment horizontal="left" vertical="center"/>
    </xf>
    <xf numFmtId="0" fontId="39" fillId="14" borderId="19" xfId="0" applyFont="1" applyFill="1" applyBorder="1" applyAlignment="1">
      <alignment horizontal="left" vertical="center"/>
    </xf>
    <xf numFmtId="0" fontId="39" fillId="14" borderId="16" xfId="0" applyFont="1" applyFill="1" applyBorder="1" applyAlignment="1">
      <alignment horizontal="left" vertical="center"/>
    </xf>
    <xf numFmtId="0" fontId="2" fillId="18" borderId="17" xfId="0" applyFont="1" applyFill="1" applyBorder="1" applyAlignment="1">
      <alignment horizontal="right"/>
    </xf>
    <xf numFmtId="0" fontId="2" fillId="18" borderId="19" xfId="0" applyFont="1" applyFill="1" applyBorder="1" applyAlignment="1">
      <alignment horizontal="right"/>
    </xf>
    <xf numFmtId="0" fontId="8" fillId="0" borderId="0" xfId="0" applyFont="1" applyAlignment="1">
      <alignment horizontal="left" vertical="center" wrapText="1"/>
    </xf>
    <xf numFmtId="0" fontId="1" fillId="21" borderId="12" xfId="0" applyFont="1" applyFill="1" applyBorder="1" applyAlignment="1">
      <alignment horizontal="center" vertical="center"/>
    </xf>
    <xf numFmtId="0" fontId="1" fillId="21" borderId="24" xfId="0" applyFont="1" applyFill="1" applyBorder="1" applyAlignment="1">
      <alignment horizontal="center" vertical="center"/>
    </xf>
    <xf numFmtId="0" fontId="1" fillId="21" borderId="17" xfId="0" quotePrefix="1" applyFont="1" applyFill="1" applyBorder="1" applyAlignment="1">
      <alignment horizontal="center" vertical="center"/>
    </xf>
    <xf numFmtId="0" fontId="1" fillId="21" borderId="19" xfId="0" quotePrefix="1" applyFont="1" applyFill="1" applyBorder="1" applyAlignment="1">
      <alignment horizontal="center" vertical="center"/>
    </xf>
    <xf numFmtId="0" fontId="2" fillId="20" borderId="10" xfId="0" applyFont="1" applyFill="1" applyBorder="1" applyAlignment="1">
      <alignment horizontal="center" vertical="center"/>
    </xf>
    <xf numFmtId="0" fontId="2" fillId="20" borderId="12" xfId="0" applyFont="1" applyFill="1" applyBorder="1" applyAlignment="1">
      <alignment horizontal="center" vertical="center"/>
    </xf>
    <xf numFmtId="0" fontId="1" fillId="21" borderId="17" xfId="0" applyFont="1" applyFill="1" applyBorder="1" applyAlignment="1">
      <alignment horizontal="center" vertical="center"/>
    </xf>
    <xf numFmtId="0" fontId="1" fillId="21" borderId="19" xfId="0" applyFont="1" applyFill="1" applyBorder="1" applyAlignment="1">
      <alignment horizontal="center" vertical="center"/>
    </xf>
    <xf numFmtId="0" fontId="1" fillId="21" borderId="16" xfId="0" applyFont="1" applyFill="1" applyBorder="1" applyAlignment="1">
      <alignment horizontal="center" vertical="center"/>
    </xf>
    <xf numFmtId="49" fontId="50" fillId="21" borderId="17" xfId="22" applyNumberFormat="1" applyFont="1" applyFill="1" applyBorder="1" applyAlignment="1">
      <alignment horizontal="center" vertical="center" wrapText="1"/>
    </xf>
    <xf numFmtId="49" fontId="50" fillId="21" borderId="16" xfId="22" applyNumberFormat="1" applyFont="1" applyFill="1" applyBorder="1" applyAlignment="1">
      <alignment horizontal="center" vertical="center" wrapText="1"/>
    </xf>
    <xf numFmtId="0" fontId="1" fillId="21" borderId="17" xfId="0" applyFont="1" applyFill="1" applyBorder="1" applyAlignment="1">
      <alignment horizontal="center" vertical="center" wrapText="1"/>
    </xf>
    <xf numFmtId="0" fontId="1" fillId="21" borderId="19" xfId="0" applyFont="1" applyFill="1" applyBorder="1" applyAlignment="1">
      <alignment horizontal="center" vertical="center" wrapText="1"/>
    </xf>
    <xf numFmtId="0" fontId="1" fillId="21" borderId="16" xfId="0" applyFont="1" applyFill="1" applyBorder="1" applyAlignment="1">
      <alignment horizontal="center" vertical="center" wrapText="1"/>
    </xf>
    <xf numFmtId="49" fontId="1" fillId="21" borderId="17" xfId="0" quotePrefix="1" applyNumberFormat="1" applyFont="1" applyFill="1" applyBorder="1" applyAlignment="1">
      <alignment horizontal="center" vertical="center" wrapText="1"/>
    </xf>
    <xf numFmtId="49" fontId="1" fillId="21" borderId="16" xfId="0" quotePrefix="1" applyNumberFormat="1" applyFont="1" applyFill="1" applyBorder="1" applyAlignment="1">
      <alignment horizontal="center" vertical="center" wrapText="1"/>
    </xf>
    <xf numFmtId="49" fontId="1" fillId="21" borderId="17" xfId="0" applyNumberFormat="1" applyFont="1" applyFill="1" applyBorder="1" applyAlignment="1">
      <alignment horizontal="center" vertical="center" wrapText="1"/>
    </xf>
    <xf numFmtId="49" fontId="1" fillId="21" borderId="16" xfId="0" applyNumberFormat="1" applyFont="1" applyFill="1" applyBorder="1" applyAlignment="1">
      <alignment horizontal="center" vertical="center" wrapText="1"/>
    </xf>
    <xf numFmtId="0" fontId="1" fillId="21" borderId="17" xfId="0" applyFont="1" applyFill="1" applyBorder="1" applyAlignment="1" applyProtection="1">
      <alignment horizontal="center" vertical="center" wrapText="1"/>
      <protection locked="0"/>
    </xf>
    <xf numFmtId="0" fontId="1" fillId="21" borderId="16" xfId="0" applyFont="1" applyFill="1" applyBorder="1" applyAlignment="1" applyProtection="1">
      <alignment horizontal="center" vertical="center" wrapText="1"/>
      <protection locked="0"/>
    </xf>
    <xf numFmtId="168" fontId="1" fillId="21" borderId="12" xfId="0" applyNumberFormat="1" applyFont="1" applyFill="1" applyBorder="1" applyAlignment="1">
      <alignment horizontal="center" vertical="center" wrapText="1"/>
    </xf>
    <xf numFmtId="168" fontId="1" fillId="21" borderId="24" xfId="0" applyNumberFormat="1" applyFont="1" applyFill="1" applyBorder="1" applyAlignment="1">
      <alignment horizontal="center" vertical="center" wrapText="1"/>
    </xf>
    <xf numFmtId="0" fontId="9" fillId="0" borderId="10"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12" fillId="11" borderId="10" xfId="0" applyFont="1" applyFill="1" applyBorder="1" applyAlignment="1">
      <alignment horizontal="left" vertical="center" wrapText="1"/>
    </xf>
    <xf numFmtId="0" fontId="7" fillId="14" borderId="10" xfId="0" applyFont="1" applyFill="1" applyBorder="1" applyAlignment="1">
      <alignment horizontal="left" vertical="center" wrapText="1"/>
    </xf>
    <xf numFmtId="0" fontId="7" fillId="0" borderId="10" xfId="0" applyFont="1" applyBorder="1" applyAlignment="1">
      <alignment horizontal="left" vertical="center" wrapText="1"/>
    </xf>
    <xf numFmtId="0" fontId="7" fillId="0" borderId="10" xfId="0" applyFont="1" applyBorder="1" applyAlignment="1">
      <alignment vertical="center" wrapText="1"/>
    </xf>
    <xf numFmtId="0" fontId="54" fillId="28" borderId="20" xfId="0" applyFont="1" applyFill="1" applyBorder="1" applyAlignment="1">
      <alignment horizontal="center" vertical="center" wrapText="1"/>
    </xf>
    <xf numFmtId="0" fontId="54" fillId="28" borderId="25" xfId="0" applyFont="1" applyFill="1" applyBorder="1" applyAlignment="1">
      <alignment horizontal="center" vertical="center" wrapText="1"/>
    </xf>
    <xf numFmtId="0" fontId="54" fillId="28" borderId="21" xfId="0" applyFont="1" applyFill="1" applyBorder="1" applyAlignment="1">
      <alignment horizontal="center" vertical="center" wrapText="1"/>
    </xf>
    <xf numFmtId="0" fontId="54" fillId="28" borderId="20" xfId="0" applyNumberFormat="1" applyFont="1" applyFill="1" applyBorder="1" applyAlignment="1">
      <alignment horizontal="center" vertical="center" wrapText="1"/>
    </xf>
    <xf numFmtId="0" fontId="54" fillId="28" borderId="25" xfId="0" applyNumberFormat="1" applyFont="1" applyFill="1" applyBorder="1" applyAlignment="1">
      <alignment horizontal="center" vertical="center" wrapText="1"/>
    </xf>
    <xf numFmtId="0" fontId="54" fillId="28" borderId="20" xfId="22" applyFont="1" applyFill="1" applyBorder="1" applyAlignment="1">
      <alignment horizontal="center" vertical="center" wrapText="1"/>
    </xf>
    <xf numFmtId="0" fontId="54" fillId="28" borderId="25" xfId="22" applyFont="1" applyFill="1" applyBorder="1" applyAlignment="1">
      <alignment horizontal="center" vertical="center" wrapText="1"/>
    </xf>
    <xf numFmtId="0" fontId="54" fillId="28" borderId="21" xfId="22" applyFont="1" applyFill="1" applyBorder="1" applyAlignment="1">
      <alignment horizontal="center" vertical="center" wrapText="1"/>
    </xf>
    <xf numFmtId="0" fontId="54" fillId="28" borderId="13" xfId="22" applyFont="1" applyFill="1" applyBorder="1" applyAlignment="1">
      <alignment horizontal="center" vertical="center" wrapText="1"/>
    </xf>
    <xf numFmtId="0" fontId="50" fillId="0" borderId="13" xfId="0" applyFont="1" applyBorder="1" applyAlignment="1">
      <alignment horizontal="left" vertical="center" wrapText="1"/>
    </xf>
    <xf numFmtId="0" fontId="54" fillId="0" borderId="13" xfId="0" applyFont="1" applyBorder="1" applyAlignment="1">
      <alignment horizontal="center" vertical="center" wrapText="1"/>
    </xf>
    <xf numFmtId="0" fontId="50" fillId="0" borderId="13" xfId="22" applyFont="1" applyBorder="1" applyAlignment="1">
      <alignment horizontal="left" vertical="center" wrapText="1"/>
    </xf>
    <xf numFmtId="0" fontId="54" fillId="0" borderId="13" xfId="22" applyFont="1" applyBorder="1" applyAlignment="1">
      <alignment horizontal="center" vertical="center" wrapText="1"/>
    </xf>
    <xf numFmtId="0" fontId="54" fillId="28" borderId="13" xfId="0" applyNumberFormat="1" applyFont="1" applyFill="1" applyBorder="1" applyAlignment="1">
      <alignment horizontal="center" vertical="center" wrapText="1"/>
    </xf>
    <xf numFmtId="0" fontId="54" fillId="0" borderId="13" xfId="18" applyFont="1" applyBorder="1" applyAlignment="1">
      <alignment horizontal="center" vertical="center" wrapText="1"/>
    </xf>
    <xf numFmtId="0" fontId="54" fillId="28" borderId="21" xfId="0" applyNumberFormat="1" applyFont="1" applyFill="1" applyBorder="1" applyAlignment="1">
      <alignment horizontal="center" vertical="center" wrapText="1"/>
    </xf>
    <xf numFmtId="0" fontId="4" fillId="14" borderId="12" xfId="0" applyFont="1" applyFill="1" applyBorder="1" applyAlignment="1">
      <alignment horizontal="left" vertical="center"/>
    </xf>
    <xf numFmtId="0" fontId="19" fillId="11" borderId="13" xfId="0" quotePrefix="1" applyFont="1" applyFill="1" applyBorder="1" applyAlignment="1">
      <alignment horizontal="center" vertical="center" wrapText="1"/>
    </xf>
    <xf numFmtId="0" fontId="19" fillId="11" borderId="13" xfId="0" applyFont="1" applyFill="1" applyBorder="1" applyAlignment="1">
      <alignment horizontal="center" vertical="center" wrapText="1"/>
    </xf>
    <xf numFmtId="0" fontId="6" fillId="0" borderId="13" xfId="0" applyFont="1" applyBorder="1" applyAlignment="1">
      <alignment horizontal="left" vertical="center" wrapText="1"/>
    </xf>
    <xf numFmtId="0" fontId="19" fillId="0" borderId="13" xfId="0" applyFont="1" applyBorder="1" applyAlignment="1">
      <alignment horizontal="center" vertical="center" wrapText="1"/>
    </xf>
    <xf numFmtId="0" fontId="50" fillId="0" borderId="20" xfId="22" applyFont="1" applyBorder="1" applyAlignment="1">
      <alignment horizontal="left" vertical="center" wrapText="1"/>
    </xf>
    <xf numFmtId="0" fontId="50" fillId="0" borderId="21" xfId="22" applyFont="1" applyBorder="1" applyAlignment="1">
      <alignment horizontal="left" vertical="center" wrapText="1"/>
    </xf>
    <xf numFmtId="0" fontId="54" fillId="0" borderId="20" xfId="18" applyFont="1" applyBorder="1" applyAlignment="1">
      <alignment horizontal="center" vertical="center" wrapText="1"/>
    </xf>
    <xf numFmtId="0" fontId="54" fillId="0" borderId="21" xfId="18" applyFont="1" applyBorder="1" applyAlignment="1">
      <alignment horizontal="center" vertical="center" wrapText="1"/>
    </xf>
    <xf numFmtId="0" fontId="19" fillId="17" borderId="15" xfId="0" quotePrefix="1" applyFont="1" applyFill="1" applyBorder="1" applyAlignment="1">
      <alignment horizontal="center" vertical="center" wrapText="1"/>
    </xf>
    <xf numFmtId="0" fontId="19" fillId="17" borderId="10" xfId="0" applyFont="1" applyFill="1" applyBorder="1" applyAlignment="1">
      <alignment horizontal="center" vertical="center" wrapText="1"/>
    </xf>
    <xf numFmtId="0" fontId="19" fillId="17" borderId="15" xfId="0" applyFont="1" applyFill="1" applyBorder="1" applyAlignment="1">
      <alignment horizontal="center" vertical="center" wrapText="1"/>
    </xf>
    <xf numFmtId="0" fontId="6" fillId="17" borderId="10" xfId="0" applyFont="1" applyFill="1" applyBorder="1" applyAlignment="1">
      <alignment horizontal="left" vertical="center" wrapText="1"/>
    </xf>
    <xf numFmtId="0" fontId="4" fillId="14" borderId="24" xfId="0" applyFont="1" applyFill="1" applyBorder="1" applyAlignment="1">
      <alignment horizontal="left" vertical="center"/>
    </xf>
    <xf numFmtId="0" fontId="19" fillId="19" borderId="13" xfId="0" quotePrefix="1" applyFont="1" applyFill="1" applyBorder="1" applyAlignment="1">
      <alignment horizontal="center" vertical="center" wrapText="1"/>
    </xf>
    <xf numFmtId="0" fontId="19" fillId="19" borderId="13" xfId="0" applyFont="1" applyFill="1" applyBorder="1" applyAlignment="1">
      <alignment horizontal="center" vertical="center" wrapText="1"/>
    </xf>
    <xf numFmtId="0" fontId="19" fillId="17" borderId="10" xfId="0" quotePrefix="1" applyFont="1" applyFill="1" applyBorder="1" applyAlignment="1">
      <alignment horizontal="center" vertical="center" wrapText="1"/>
    </xf>
    <xf numFmtId="0" fontId="54" fillId="28" borderId="13" xfId="22" applyNumberFormat="1" applyFont="1" applyFill="1" applyBorder="1" applyAlignment="1">
      <alignment horizontal="center" vertical="center" wrapText="1"/>
    </xf>
    <xf numFmtId="0" fontId="4" fillId="27" borderId="10" xfId="0" applyFont="1" applyFill="1" applyBorder="1" applyAlignment="1">
      <alignment horizontal="center" vertical="center" wrapText="1"/>
    </xf>
    <xf numFmtId="0" fontId="50" fillId="0" borderId="20" xfId="0" applyFont="1" applyBorder="1" applyAlignment="1">
      <alignment horizontal="left" vertical="center" wrapText="1"/>
    </xf>
    <xf numFmtId="0" fontId="50" fillId="0" borderId="21" xfId="0" applyFont="1" applyBorder="1" applyAlignment="1">
      <alignment horizontal="left" vertical="center" wrapText="1"/>
    </xf>
    <xf numFmtId="0" fontId="19" fillId="11" borderId="20" xfId="0" applyFont="1" applyFill="1" applyBorder="1" applyAlignment="1">
      <alignment horizontal="center" vertical="center" wrapText="1"/>
    </xf>
    <xf numFmtId="0" fontId="19" fillId="11" borderId="25" xfId="0" applyFont="1" applyFill="1" applyBorder="1" applyAlignment="1">
      <alignment horizontal="center" vertical="center" wrapText="1"/>
    </xf>
    <xf numFmtId="0" fontId="19" fillId="11" borderId="21" xfId="0" applyFont="1" applyFill="1" applyBorder="1" applyAlignment="1">
      <alignment horizontal="center" vertical="center" wrapText="1"/>
    </xf>
    <xf numFmtId="0" fontId="19" fillId="25" borderId="20" xfId="0" quotePrefix="1" applyFont="1" applyFill="1" applyBorder="1" applyAlignment="1">
      <alignment horizontal="center" vertical="center" wrapText="1"/>
    </xf>
    <xf numFmtId="0" fontId="19" fillId="25" borderId="25" xfId="0" quotePrefix="1" applyFont="1" applyFill="1" applyBorder="1" applyAlignment="1">
      <alignment horizontal="center" vertical="center" wrapText="1"/>
    </xf>
    <xf numFmtId="0" fontId="19" fillId="25" borderId="21" xfId="0" quotePrefix="1" applyFont="1" applyFill="1" applyBorder="1" applyAlignment="1">
      <alignment horizontal="center" vertical="center" wrapText="1"/>
    </xf>
    <xf numFmtId="0" fontId="19" fillId="25" borderId="20" xfId="0" applyFont="1" applyFill="1" applyBorder="1" applyAlignment="1">
      <alignment horizontal="center" vertical="center" wrapText="1"/>
    </xf>
    <xf numFmtId="0" fontId="19" fillId="25" borderId="25" xfId="0" applyFont="1" applyFill="1" applyBorder="1" applyAlignment="1">
      <alignment horizontal="center" vertical="center" wrapText="1"/>
    </xf>
    <xf numFmtId="0" fontId="19" fillId="25" borderId="21" xfId="0" applyFont="1" applyFill="1" applyBorder="1" applyAlignment="1">
      <alignment horizontal="center" vertical="center" wrapText="1"/>
    </xf>
    <xf numFmtId="0" fontId="54" fillId="21" borderId="13" xfId="18" applyFont="1" applyFill="1" applyBorder="1" applyAlignment="1">
      <alignment horizontal="center" vertical="center" wrapText="1"/>
    </xf>
    <xf numFmtId="0" fontId="56" fillId="21" borderId="13" xfId="18" applyNumberFormat="1" applyFont="1" applyFill="1" applyBorder="1" applyAlignment="1">
      <alignment horizontal="center" vertical="center" wrapText="1"/>
    </xf>
    <xf numFmtId="0" fontId="50" fillId="21" borderId="13" xfId="18" applyFont="1" applyFill="1" applyBorder="1" applyAlignment="1">
      <alignment horizontal="left" vertical="center" wrapText="1"/>
    </xf>
    <xf numFmtId="0" fontId="4" fillId="14" borderId="10" xfId="0" applyFont="1" applyFill="1" applyBorder="1" applyAlignment="1">
      <alignment horizontal="left"/>
    </xf>
    <xf numFmtId="0" fontId="4" fillId="11" borderId="24" xfId="0" applyFont="1" applyFill="1" applyBorder="1" applyAlignment="1">
      <alignment horizontal="center" vertical="center" wrapText="1"/>
    </xf>
    <xf numFmtId="0" fontId="46" fillId="20" borderId="10" xfId="0" applyFont="1" applyFill="1" applyBorder="1" applyAlignment="1">
      <alignment horizontal="center" vertical="center"/>
    </xf>
  </cellXfs>
  <cellStyles count="44">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Hiperłącze" xfId="9" builtinId="8"/>
    <cellStyle name="Hiperłącze 2" xfId="10"/>
    <cellStyle name="Komórka połączona" xfId="11" builtinId="24" customBuiltin="1"/>
    <cellStyle name="Komórka zaznaczona" xfId="12" builtinId="23" customBuiltin="1"/>
    <cellStyle name="Nagłówek 1" xfId="13" builtinId="16" customBuiltin="1"/>
    <cellStyle name="Nagłówek 2" xfId="14" builtinId="17" customBuiltin="1"/>
    <cellStyle name="Nagłówek 3" xfId="15" builtinId="18" customBuiltin="1"/>
    <cellStyle name="Nagłówek 4" xfId="16" builtinId="19" customBuiltin="1"/>
    <cellStyle name="Normalny" xfId="0" builtinId="0"/>
    <cellStyle name="Normalny 2" xfId="17"/>
    <cellStyle name="Normalny 2 2" xfId="18"/>
    <cellStyle name="Normalny 3" xfId="19"/>
    <cellStyle name="Normalny 4" xfId="20"/>
    <cellStyle name="Normalny 5" xfId="21"/>
    <cellStyle name="Normalny 6" xfId="22"/>
    <cellStyle name="Obliczenia" xfId="23" builtinId="22" customBuiltin="1"/>
    <cellStyle name="Procentowy 2" xfId="24"/>
    <cellStyle name="Suma" xfId="25" builtinId="25" customBuiltin="1"/>
    <cellStyle name="Tekst objaśnienia" xfId="26" builtinId="53" customBuiltin="1"/>
    <cellStyle name="Tekst ostrzeżenia" xfId="27" builtinId="11" customBuiltin="1"/>
    <cellStyle name="Tytuł" xfId="28" builtinId="15" customBuiltin="1"/>
    <cellStyle name="Uwaga" xfId="29" builtinId="10" customBuiltin="1"/>
    <cellStyle name="Walutowy" xfId="30" builtinId="4"/>
    <cellStyle name="Walutowy 2" xfId="31"/>
    <cellStyle name="Walutowy 2 2" xfId="32"/>
    <cellStyle name="Walutowy 2 3" xfId="33"/>
    <cellStyle name="Walutowy 3" xfId="34"/>
    <cellStyle name="Walutowy 3 2" xfId="35"/>
    <cellStyle name="Walutowy 4" xfId="36"/>
    <cellStyle name="Walutowy 4 2" xfId="37"/>
    <cellStyle name="Walutowy 4 3" xfId="38"/>
    <cellStyle name="Walutowy 5" xfId="39"/>
    <cellStyle name="Walutowy 5 2" xfId="40"/>
    <cellStyle name="Walutowy 6" xfId="41"/>
    <cellStyle name="Walutowy 6 2" xfId="42"/>
    <cellStyle name="Walutowy 7"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4</xdr:col>
      <xdr:colOff>2428875</xdr:colOff>
      <xdr:row>187</xdr:row>
      <xdr:rowOff>76200</xdr:rowOff>
    </xdr:from>
    <xdr:to>
      <xdr:col>6</xdr:col>
      <xdr:colOff>219075</xdr:colOff>
      <xdr:row>187</xdr:row>
      <xdr:rowOff>76200</xdr:rowOff>
    </xdr:to>
    <xdr:sp macro="" textlink="" fLocksText="0">
      <xdr:nvSpPr>
        <xdr:cNvPr id="12598" name="Textbox16" hidden="1">
          <a:extLst>
            <a:ext uri="{FF2B5EF4-FFF2-40B4-BE49-F238E27FC236}">
              <a16:creationId xmlns="" xmlns:a16="http://schemas.microsoft.com/office/drawing/2014/main" id="{00000000-0008-0000-0500-000036310000}"/>
            </a:ext>
          </a:extLst>
        </xdr:cNvPr>
        <xdr:cNvSpPr txBox="1">
          <a:spLocks noChangeArrowheads="1"/>
        </xdr:cNvSpPr>
      </xdr:nvSpPr>
      <xdr:spPr bwMode="auto">
        <a:xfrm>
          <a:off x="8229600" y="59959875"/>
          <a:ext cx="1228725" cy="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sp>
    <xdr:clientData fLocksWithSheet="0"/>
  </xdr:twoCellAnchor>
  <xdr:twoCellAnchor editAs="absolute">
    <xdr:from>
      <xdr:col>5</xdr:col>
      <xdr:colOff>942975</xdr:colOff>
      <xdr:row>187</xdr:row>
      <xdr:rowOff>76200</xdr:rowOff>
    </xdr:from>
    <xdr:to>
      <xdr:col>8</xdr:col>
      <xdr:colOff>581025</xdr:colOff>
      <xdr:row>187</xdr:row>
      <xdr:rowOff>76200</xdr:rowOff>
    </xdr:to>
    <xdr:sp macro="" textlink="" fLocksText="0">
      <xdr:nvSpPr>
        <xdr:cNvPr id="12597" name="Textbox17" hidden="1">
          <a:extLst>
            <a:ext uri="{FF2B5EF4-FFF2-40B4-BE49-F238E27FC236}">
              <a16:creationId xmlns="" xmlns:a16="http://schemas.microsoft.com/office/drawing/2014/main" id="{00000000-0008-0000-0500-000035310000}"/>
            </a:ext>
          </a:extLst>
        </xdr:cNvPr>
        <xdr:cNvSpPr txBox="1">
          <a:spLocks noChangeArrowheads="1"/>
        </xdr:cNvSpPr>
      </xdr:nvSpPr>
      <xdr:spPr bwMode="auto">
        <a:xfrm>
          <a:off x="9229725" y="59959875"/>
          <a:ext cx="1809750" cy="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sp>
    <xdr:clientData fLocksWithSheet="0"/>
  </xdr:twoCellAnchor>
  <xdr:twoCellAnchor editAs="absolute">
    <xdr:from>
      <xdr:col>5</xdr:col>
      <xdr:colOff>895350</xdr:colOff>
      <xdr:row>187</xdr:row>
      <xdr:rowOff>76200</xdr:rowOff>
    </xdr:from>
    <xdr:to>
      <xdr:col>9</xdr:col>
      <xdr:colOff>533400</xdr:colOff>
      <xdr:row>187</xdr:row>
      <xdr:rowOff>76200</xdr:rowOff>
    </xdr:to>
    <xdr:sp macro="" textlink="" fLocksText="0">
      <xdr:nvSpPr>
        <xdr:cNvPr id="12596" name="Textbox18" hidden="1">
          <a:extLst>
            <a:ext uri="{FF2B5EF4-FFF2-40B4-BE49-F238E27FC236}">
              <a16:creationId xmlns="" xmlns:a16="http://schemas.microsoft.com/office/drawing/2014/main" id="{00000000-0008-0000-0500-000034310000}"/>
            </a:ext>
          </a:extLst>
        </xdr:cNvPr>
        <xdr:cNvSpPr txBox="1">
          <a:spLocks noChangeArrowheads="1"/>
        </xdr:cNvSpPr>
      </xdr:nvSpPr>
      <xdr:spPr bwMode="auto">
        <a:xfrm>
          <a:off x="9182100" y="59959875"/>
          <a:ext cx="2419350" cy="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sp>
    <xdr:clientData fLocksWithSheet="0"/>
  </xdr:twoCellAnchor>
  <xdr:twoCellAnchor editAs="absolute">
    <xdr:from>
      <xdr:col>5</xdr:col>
      <xdr:colOff>895350</xdr:colOff>
      <xdr:row>187</xdr:row>
      <xdr:rowOff>76200</xdr:rowOff>
    </xdr:from>
    <xdr:to>
      <xdr:col>9</xdr:col>
      <xdr:colOff>533400</xdr:colOff>
      <xdr:row>187</xdr:row>
      <xdr:rowOff>76200</xdr:rowOff>
    </xdr:to>
    <xdr:sp macro="" textlink="" fLocksText="0">
      <xdr:nvSpPr>
        <xdr:cNvPr id="12595" name="Textbox19" hidden="1">
          <a:extLst>
            <a:ext uri="{FF2B5EF4-FFF2-40B4-BE49-F238E27FC236}">
              <a16:creationId xmlns="" xmlns:a16="http://schemas.microsoft.com/office/drawing/2014/main" id="{00000000-0008-0000-0500-000033310000}"/>
            </a:ext>
          </a:extLst>
        </xdr:cNvPr>
        <xdr:cNvSpPr txBox="1">
          <a:spLocks noChangeArrowheads="1"/>
        </xdr:cNvSpPr>
      </xdr:nvSpPr>
      <xdr:spPr bwMode="auto">
        <a:xfrm>
          <a:off x="9182100" y="59959875"/>
          <a:ext cx="2419350" cy="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sp>
    <xdr:clientData fLocksWithSheet="0"/>
  </xdr:twoCellAnchor>
  <xdr:twoCellAnchor editAs="absolute">
    <xdr:from>
      <xdr:col>4</xdr:col>
      <xdr:colOff>2428875</xdr:colOff>
      <xdr:row>187</xdr:row>
      <xdr:rowOff>76200</xdr:rowOff>
    </xdr:from>
    <xdr:to>
      <xdr:col>6</xdr:col>
      <xdr:colOff>504825</xdr:colOff>
      <xdr:row>187</xdr:row>
      <xdr:rowOff>76200</xdr:rowOff>
    </xdr:to>
    <xdr:sp macro="" textlink="" fLocksText="0">
      <xdr:nvSpPr>
        <xdr:cNvPr id="12594" name="Textbox21" hidden="1">
          <a:extLst>
            <a:ext uri="{FF2B5EF4-FFF2-40B4-BE49-F238E27FC236}">
              <a16:creationId xmlns="" xmlns:a16="http://schemas.microsoft.com/office/drawing/2014/main" id="{00000000-0008-0000-0500-000032310000}"/>
            </a:ext>
          </a:extLst>
        </xdr:cNvPr>
        <xdr:cNvSpPr txBox="1">
          <a:spLocks noChangeArrowheads="1"/>
        </xdr:cNvSpPr>
      </xdr:nvSpPr>
      <xdr:spPr bwMode="auto">
        <a:xfrm>
          <a:off x="8229600" y="59959875"/>
          <a:ext cx="1514475" cy="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sp>
    <xdr:clientData fLocksWithSheet="0"/>
  </xdr:twoCellAnchor>
  <xdr:twoCellAnchor editAs="absolute">
    <xdr:from>
      <xdr:col>2</xdr:col>
      <xdr:colOff>2276475</xdr:colOff>
      <xdr:row>186</xdr:row>
      <xdr:rowOff>228600</xdr:rowOff>
    </xdr:from>
    <xdr:to>
      <xdr:col>3</xdr:col>
      <xdr:colOff>1123950</xdr:colOff>
      <xdr:row>187</xdr:row>
      <xdr:rowOff>76200</xdr:rowOff>
    </xdr:to>
    <xdr:sp macro="" textlink="" fLocksText="0">
      <xdr:nvSpPr>
        <xdr:cNvPr id="12593" name="Textbox22" hidden="1">
          <a:extLst>
            <a:ext uri="{FF2B5EF4-FFF2-40B4-BE49-F238E27FC236}">
              <a16:creationId xmlns="" xmlns:a16="http://schemas.microsoft.com/office/drawing/2014/main" id="{00000000-0008-0000-0500-000031310000}"/>
            </a:ext>
          </a:extLst>
        </xdr:cNvPr>
        <xdr:cNvSpPr txBox="1">
          <a:spLocks noChangeArrowheads="1"/>
        </xdr:cNvSpPr>
      </xdr:nvSpPr>
      <xdr:spPr bwMode="auto">
        <a:xfrm>
          <a:off x="4229100" y="59645550"/>
          <a:ext cx="1181100" cy="3143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sp>
    <xdr:clientData fLocksWithSheet="0"/>
  </xdr:twoCellAnchor>
  <xdr:twoCellAnchor editAs="absolute">
    <xdr:from>
      <xdr:col>5</xdr:col>
      <xdr:colOff>942975</xdr:colOff>
      <xdr:row>187</xdr:row>
      <xdr:rowOff>76200</xdr:rowOff>
    </xdr:from>
    <xdr:to>
      <xdr:col>8</xdr:col>
      <xdr:colOff>581025</xdr:colOff>
      <xdr:row>187</xdr:row>
      <xdr:rowOff>95250</xdr:rowOff>
    </xdr:to>
    <xdr:sp macro="" textlink="" fLocksText="0">
      <xdr:nvSpPr>
        <xdr:cNvPr id="12590" name="Textbox25" hidden="1">
          <a:extLst>
            <a:ext uri="{FF2B5EF4-FFF2-40B4-BE49-F238E27FC236}">
              <a16:creationId xmlns="" xmlns:a16="http://schemas.microsoft.com/office/drawing/2014/main" id="{00000000-0008-0000-0500-00002E310000}"/>
            </a:ext>
          </a:extLst>
        </xdr:cNvPr>
        <xdr:cNvSpPr txBox="1">
          <a:spLocks noChangeArrowheads="1"/>
        </xdr:cNvSpPr>
      </xdr:nvSpPr>
      <xdr:spPr bwMode="auto">
        <a:xfrm>
          <a:off x="9229725" y="59959875"/>
          <a:ext cx="1809750" cy="190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sp>
    <xdr:clientData fLocksWithSheet="0"/>
  </xdr:twoCellAnchor>
  <xdr:twoCellAnchor editAs="absolute">
    <xdr:from>
      <xdr:col>5</xdr:col>
      <xdr:colOff>895350</xdr:colOff>
      <xdr:row>187</xdr:row>
      <xdr:rowOff>76200</xdr:rowOff>
    </xdr:from>
    <xdr:to>
      <xdr:col>9</xdr:col>
      <xdr:colOff>533400</xdr:colOff>
      <xdr:row>187</xdr:row>
      <xdr:rowOff>95250</xdr:rowOff>
    </xdr:to>
    <xdr:sp macro="" textlink="" fLocksText="0">
      <xdr:nvSpPr>
        <xdr:cNvPr id="12589" name="Textbox26" hidden="1">
          <a:extLst>
            <a:ext uri="{FF2B5EF4-FFF2-40B4-BE49-F238E27FC236}">
              <a16:creationId xmlns="" xmlns:a16="http://schemas.microsoft.com/office/drawing/2014/main" id="{00000000-0008-0000-0500-00002D310000}"/>
            </a:ext>
          </a:extLst>
        </xdr:cNvPr>
        <xdr:cNvSpPr txBox="1">
          <a:spLocks noChangeArrowheads="1"/>
        </xdr:cNvSpPr>
      </xdr:nvSpPr>
      <xdr:spPr bwMode="auto">
        <a:xfrm>
          <a:off x="9182100" y="59959875"/>
          <a:ext cx="2419350" cy="190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sp>
    <xdr:clientData fLocksWithSheet="0"/>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J11" sqref="J11"/>
    </sheetView>
  </sheetViews>
  <sheetFormatPr defaultRowHeight="16.5"/>
  <cols>
    <col min="1" max="1" width="4.5703125" style="54" bestFit="1" customWidth="1"/>
    <col min="2" max="2" width="44.7109375" style="55" customWidth="1"/>
    <col min="3" max="3" width="37.7109375" style="54" customWidth="1"/>
    <col min="4" max="4" width="54.42578125" style="56" customWidth="1"/>
    <col min="5" max="5" width="13" style="57" customWidth="1"/>
    <col min="6" max="7" width="18" style="57" customWidth="1"/>
    <col min="8" max="8" width="37.5703125" style="57" customWidth="1"/>
    <col min="9" max="9" width="17.140625" style="54" customWidth="1"/>
    <col min="10" max="16384" width="9.140625" style="54"/>
  </cols>
  <sheetData>
    <row r="1" spans="1:9" ht="38.85" customHeight="1">
      <c r="A1" s="58" t="s">
        <v>0</v>
      </c>
      <c r="B1" s="58" t="s">
        <v>1</v>
      </c>
      <c r="C1" s="58" t="s">
        <v>2</v>
      </c>
      <c r="D1" s="58" t="s">
        <v>3</v>
      </c>
      <c r="E1" s="59" t="s">
        <v>4</v>
      </c>
      <c r="F1" s="59" t="s">
        <v>5</v>
      </c>
      <c r="G1" s="59" t="s">
        <v>6</v>
      </c>
      <c r="H1" s="59" t="s">
        <v>7</v>
      </c>
      <c r="I1" s="59" t="s">
        <v>8</v>
      </c>
    </row>
    <row r="2" spans="1:9" ht="42.75" customHeight="1">
      <c r="A2" s="410" t="s">
        <v>9</v>
      </c>
      <c r="B2" s="411" t="s">
        <v>10</v>
      </c>
      <c r="C2" s="412" t="s">
        <v>903</v>
      </c>
      <c r="D2" s="411" t="s">
        <v>861</v>
      </c>
      <c r="E2" s="413" t="s">
        <v>11</v>
      </c>
      <c r="F2" s="414" t="s">
        <v>12</v>
      </c>
      <c r="G2" s="377" t="s">
        <v>13</v>
      </c>
      <c r="H2" s="415" t="s">
        <v>14</v>
      </c>
      <c r="I2" s="415">
        <v>72</v>
      </c>
    </row>
    <row r="3" spans="1:9" ht="45" customHeight="1">
      <c r="A3" s="410" t="s">
        <v>15</v>
      </c>
      <c r="B3" s="411" t="s">
        <v>16</v>
      </c>
      <c r="C3" s="416" t="s">
        <v>17</v>
      </c>
      <c r="D3" s="411" t="s">
        <v>861</v>
      </c>
      <c r="E3" s="417" t="s">
        <v>18</v>
      </c>
      <c r="F3" s="418" t="s">
        <v>19</v>
      </c>
      <c r="G3" s="419" t="s">
        <v>20</v>
      </c>
      <c r="H3" s="415" t="s">
        <v>862</v>
      </c>
      <c r="I3" s="415">
        <v>71</v>
      </c>
    </row>
    <row r="4" spans="1:9" ht="15" customHeight="1">
      <c r="A4" s="410" t="s">
        <v>21</v>
      </c>
      <c r="B4" s="420" t="s">
        <v>22</v>
      </c>
      <c r="C4" s="411" t="s">
        <v>23</v>
      </c>
      <c r="D4" s="411" t="s">
        <v>24</v>
      </c>
      <c r="E4" s="417" t="s">
        <v>25</v>
      </c>
      <c r="F4" s="417" t="s">
        <v>26</v>
      </c>
      <c r="G4" s="421" t="s">
        <v>27</v>
      </c>
      <c r="H4" s="152" t="s">
        <v>1270</v>
      </c>
      <c r="I4" s="415">
        <v>15</v>
      </c>
    </row>
    <row r="5" spans="1:9" ht="84" customHeight="1">
      <c r="A5" s="410" t="s">
        <v>28</v>
      </c>
      <c r="B5" s="422" t="s">
        <v>29</v>
      </c>
      <c r="C5" s="411" t="s">
        <v>23</v>
      </c>
      <c r="D5" s="411" t="s">
        <v>1285</v>
      </c>
      <c r="E5" s="417" t="s">
        <v>30</v>
      </c>
      <c r="F5" s="417" t="s">
        <v>31</v>
      </c>
      <c r="G5" s="421" t="s">
        <v>32</v>
      </c>
      <c r="H5" s="423" t="s">
        <v>871</v>
      </c>
      <c r="I5" s="415">
        <v>12</v>
      </c>
    </row>
    <row r="6" spans="1:9" ht="87" customHeight="1">
      <c r="A6" s="410" t="s">
        <v>33</v>
      </c>
      <c r="B6" s="424" t="s">
        <v>644</v>
      </c>
      <c r="C6" s="416" t="s">
        <v>645</v>
      </c>
      <c r="D6" s="424" t="s">
        <v>647</v>
      </c>
      <c r="E6" s="417" t="s">
        <v>646</v>
      </c>
      <c r="F6" s="417" t="s">
        <v>874</v>
      </c>
      <c r="G6" s="419" t="s">
        <v>875</v>
      </c>
      <c r="H6" s="415" t="s">
        <v>876</v>
      </c>
      <c r="I6" s="415">
        <v>16</v>
      </c>
    </row>
    <row r="7" spans="1:9" ht="25.5" customHeight="1">
      <c r="A7" s="410" t="s">
        <v>35</v>
      </c>
      <c r="B7" s="411" t="s">
        <v>36</v>
      </c>
      <c r="C7" s="411" t="s">
        <v>37</v>
      </c>
      <c r="D7" s="411" t="str">
        <f t="shared" ref="D7:D12" si="0">C7</f>
        <v>ul. 1 Maja 36, 13-100 Nidzica</v>
      </c>
      <c r="E7" s="417" t="s">
        <v>38</v>
      </c>
      <c r="F7" s="417" t="s">
        <v>39</v>
      </c>
      <c r="G7" s="419" t="s">
        <v>40</v>
      </c>
      <c r="H7" s="415" t="s">
        <v>853</v>
      </c>
      <c r="I7" s="415">
        <v>30</v>
      </c>
    </row>
    <row r="8" spans="1:9">
      <c r="A8" s="410" t="s">
        <v>41</v>
      </c>
      <c r="B8" s="411" t="s">
        <v>42</v>
      </c>
      <c r="C8" s="411" t="s">
        <v>43</v>
      </c>
      <c r="D8" s="411" t="str">
        <f t="shared" si="0"/>
        <v>ul. Krzywa 7; 13-100 Nidzica</v>
      </c>
      <c r="E8" s="419" t="s">
        <v>44</v>
      </c>
      <c r="F8" s="419" t="s">
        <v>45</v>
      </c>
      <c r="G8" s="419" t="s">
        <v>46</v>
      </c>
      <c r="H8" s="415" t="s">
        <v>902</v>
      </c>
      <c r="I8" s="415">
        <v>30</v>
      </c>
    </row>
    <row r="9" spans="1:9" ht="25.5">
      <c r="A9" s="410" t="s">
        <v>47</v>
      </c>
      <c r="B9" s="411" t="s">
        <v>48</v>
      </c>
      <c r="C9" s="411" t="s">
        <v>49</v>
      </c>
      <c r="D9" s="411" t="str">
        <f t="shared" si="0"/>
        <v>Napiwoda 25A, 13-100 Nidzica</v>
      </c>
      <c r="E9" s="419" t="s">
        <v>50</v>
      </c>
      <c r="F9" s="419" t="s">
        <v>51</v>
      </c>
      <c r="G9" s="419" t="s">
        <v>52</v>
      </c>
      <c r="H9" s="415" t="s">
        <v>872</v>
      </c>
      <c r="I9" s="415">
        <v>27</v>
      </c>
    </row>
    <row r="10" spans="1:9" ht="25.5">
      <c r="A10" s="410" t="s">
        <v>53</v>
      </c>
      <c r="B10" s="411" t="s">
        <v>54</v>
      </c>
      <c r="C10" s="411" t="s">
        <v>55</v>
      </c>
      <c r="D10" s="411" t="str">
        <f t="shared" si="0"/>
        <v>Rączki 30, 13-100 Nidzica</v>
      </c>
      <c r="E10" s="419" t="s">
        <v>56</v>
      </c>
      <c r="F10" s="419" t="s">
        <v>57</v>
      </c>
      <c r="G10" s="419" t="s">
        <v>52</v>
      </c>
      <c r="H10" s="415" t="s">
        <v>846</v>
      </c>
      <c r="I10" s="415">
        <v>21</v>
      </c>
    </row>
    <row r="11" spans="1:9" ht="51">
      <c r="A11" s="410" t="s">
        <v>58</v>
      </c>
      <c r="B11" s="411" t="s">
        <v>59</v>
      </c>
      <c r="C11" s="411" t="s">
        <v>60</v>
      </c>
      <c r="D11" s="411" t="str">
        <f t="shared" si="0"/>
        <v>Łyna 26, 13-100 Nidzica</v>
      </c>
      <c r="E11" s="419" t="s">
        <v>61</v>
      </c>
      <c r="F11" s="419" t="s">
        <v>62</v>
      </c>
      <c r="G11" s="419" t="s">
        <v>52</v>
      </c>
      <c r="H11" s="415" t="s">
        <v>850</v>
      </c>
      <c r="I11" s="415">
        <v>22</v>
      </c>
    </row>
    <row r="12" spans="1:9" ht="51">
      <c r="A12" s="410" t="s">
        <v>63</v>
      </c>
      <c r="B12" s="411" t="s">
        <v>811</v>
      </c>
      <c r="C12" s="411" t="s">
        <v>64</v>
      </c>
      <c r="D12" s="411" t="str">
        <f t="shared" si="0"/>
        <v>ul. Kopernika 1, 13-100 Nidzica</v>
      </c>
      <c r="E12" s="419">
        <v>519457605</v>
      </c>
      <c r="F12" s="419" t="s">
        <v>841</v>
      </c>
      <c r="G12" s="419" t="s">
        <v>52</v>
      </c>
      <c r="H12" s="415" t="s">
        <v>851</v>
      </c>
      <c r="I12" s="415">
        <v>87</v>
      </c>
    </row>
    <row r="13" spans="1:9" ht="25.5">
      <c r="A13" s="410" t="s">
        <v>66</v>
      </c>
      <c r="B13" s="411" t="s">
        <v>810</v>
      </c>
      <c r="C13" s="411" t="s">
        <v>67</v>
      </c>
      <c r="D13" s="411" t="s">
        <v>67</v>
      </c>
      <c r="E13" s="419">
        <v>510884984</v>
      </c>
      <c r="F13" s="419" t="s">
        <v>848</v>
      </c>
      <c r="G13" s="419" t="s">
        <v>65</v>
      </c>
      <c r="H13" s="415" t="s">
        <v>852</v>
      </c>
      <c r="I13" s="415">
        <v>81</v>
      </c>
    </row>
    <row r="14" spans="1:9" ht="25.5">
      <c r="A14" s="410" t="s">
        <v>68</v>
      </c>
      <c r="B14" s="411" t="s">
        <v>824</v>
      </c>
      <c r="C14" s="411" t="s">
        <v>69</v>
      </c>
      <c r="D14" s="411" t="str">
        <f>C14</f>
        <v>ul. 1 Maja 42, 13-100 Nidzica</v>
      </c>
      <c r="E14" s="415">
        <v>519457551</v>
      </c>
      <c r="F14" s="419" t="s">
        <v>70</v>
      </c>
      <c r="G14" s="419" t="s">
        <v>65</v>
      </c>
      <c r="H14" s="415" t="s">
        <v>855</v>
      </c>
      <c r="I14" s="415">
        <v>62</v>
      </c>
    </row>
    <row r="15" spans="1:9" ht="25.5">
      <c r="A15" s="410" t="s">
        <v>143</v>
      </c>
      <c r="B15" s="411" t="s">
        <v>827</v>
      </c>
      <c r="C15" s="411" t="s">
        <v>17</v>
      </c>
      <c r="D15" s="411" t="str">
        <f>C15</f>
        <v>ul. Kolejowa 5, 13-100 Nidzica</v>
      </c>
      <c r="E15" s="415">
        <v>510333652</v>
      </c>
      <c r="F15" s="419" t="s">
        <v>828</v>
      </c>
      <c r="G15" s="419" t="s">
        <v>34</v>
      </c>
      <c r="H15" s="415" t="s">
        <v>829</v>
      </c>
      <c r="I15" s="415">
        <v>18</v>
      </c>
    </row>
  </sheetData>
  <dataConsolidate/>
  <pageMargins left="0.74791666666666667" right="0.74791666666666667" top="0.98402777777777772" bottom="0.98402777777777772" header="0.50416666666666665" footer="0.50416666666666665"/>
  <pageSetup paperSize="9" scale="65" orientation="landscape" horizontalDpi="30066" verticalDpi="2647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8"/>
  <sheetViews>
    <sheetView topLeftCell="A127" zoomScale="110" zoomScaleNormal="110" workbookViewId="0">
      <selection activeCell="C6" sqref="C6"/>
    </sheetView>
  </sheetViews>
  <sheetFormatPr defaultRowHeight="12.75"/>
  <cols>
    <col min="1" max="1" width="5.140625" style="10" customWidth="1"/>
    <col min="2" max="2" width="35" style="11" customWidth="1"/>
    <col min="3" max="3" width="22.28515625" style="12" customWidth="1"/>
    <col min="4" max="4" width="22.28515625" style="13" customWidth="1"/>
    <col min="5" max="240" width="9.140625" style="11" customWidth="1"/>
    <col min="241" max="241" width="5.140625" style="11" customWidth="1"/>
    <col min="242" max="242" width="35" style="11" customWidth="1"/>
    <col min="243" max="244" width="22.28515625" style="11" customWidth="1"/>
    <col min="245" max="245" width="18.42578125" style="11" customWidth="1"/>
    <col min="246" max="246" width="3.85546875" style="11" customWidth="1"/>
    <col min="247" max="247" width="24" style="11" customWidth="1"/>
    <col min="248" max="248" width="19.42578125" style="11" customWidth="1"/>
    <col min="249" max="249" width="19.28515625" style="11" customWidth="1"/>
    <col min="250" max="250" width="15.5703125" style="11" customWidth="1"/>
    <col min="251" max="251" width="19.28515625" style="11" customWidth="1"/>
    <col min="252" max="252" width="16.7109375" style="11" customWidth="1"/>
    <col min="253" max="253" width="19.28515625" style="11" customWidth="1"/>
    <col min="254" max="254" width="17.42578125" style="11" customWidth="1"/>
    <col min="255" max="16384" width="9.140625" style="11"/>
  </cols>
  <sheetData>
    <row r="2" spans="1:4" ht="15" customHeight="1">
      <c r="A2" s="11"/>
      <c r="C2" s="11"/>
    </row>
    <row r="3" spans="1:4" ht="18">
      <c r="A3" s="16" t="s">
        <v>71</v>
      </c>
      <c r="B3" s="17"/>
      <c r="C3" s="18"/>
    </row>
    <row r="4" spans="1:4" ht="15" customHeight="1">
      <c r="A4" s="19" t="s">
        <v>0</v>
      </c>
      <c r="B4" s="19" t="s">
        <v>72</v>
      </c>
      <c r="C4" s="146" t="s">
        <v>73</v>
      </c>
    </row>
    <row r="5" spans="1:4" ht="15" customHeight="1">
      <c r="A5" s="22">
        <v>1</v>
      </c>
      <c r="B5" s="41" t="s">
        <v>638</v>
      </c>
      <c r="C5" s="425">
        <f>SUM(D26+D35+D44+D53+D62+D71+D80+D88+D96+D104+D112+D120+D128+D136)</f>
        <v>135791135.19</v>
      </c>
      <c r="D5" s="433"/>
    </row>
    <row r="6" spans="1:4" ht="15" customHeight="1">
      <c r="A6" s="22">
        <v>2</v>
      </c>
      <c r="B6" s="42" t="s">
        <v>74</v>
      </c>
      <c r="C6" s="426">
        <f>SUM(D27+D36+D45+D54+D63+D72+D81+D89+D97+D105+D113+D121+D129+D137)</f>
        <v>38033009.000000007</v>
      </c>
    </row>
    <row r="7" spans="1:4" ht="15" customHeight="1">
      <c r="A7" s="22">
        <v>3</v>
      </c>
      <c r="B7" s="41" t="s">
        <v>75</v>
      </c>
      <c r="C7" s="427">
        <f>SUM(D28+D37+D46+D55+D64+D73+D82+D90+D98+D106+D114+D122+D130+D138)</f>
        <v>8773541.0199999996</v>
      </c>
    </row>
    <row r="8" spans="1:4" ht="15" customHeight="1">
      <c r="A8" s="22">
        <v>4</v>
      </c>
      <c r="B8" s="93" t="s">
        <v>78</v>
      </c>
      <c r="C8" s="428">
        <v>600000</v>
      </c>
      <c r="D8" s="43"/>
    </row>
    <row r="9" spans="1:4" ht="27" customHeight="1">
      <c r="A9" s="22">
        <v>5</v>
      </c>
      <c r="B9" s="25" t="s">
        <v>79</v>
      </c>
      <c r="C9" s="428">
        <v>800000</v>
      </c>
      <c r="D9" s="44"/>
    </row>
    <row r="10" spans="1:4" ht="15" customHeight="1">
      <c r="A10" s="22">
        <v>6</v>
      </c>
      <c r="B10" s="41" t="s">
        <v>76</v>
      </c>
      <c r="C10" s="427">
        <v>200000</v>
      </c>
    </row>
    <row r="11" spans="1:4" ht="15" customHeight="1">
      <c r="A11" s="22">
        <v>7</v>
      </c>
      <c r="B11" s="93" t="s">
        <v>77</v>
      </c>
      <c r="C11" s="428">
        <v>20000</v>
      </c>
    </row>
    <row r="12" spans="1:4" ht="24" customHeight="1">
      <c r="A12" s="22">
        <v>8</v>
      </c>
      <c r="B12" s="94" t="s">
        <v>639</v>
      </c>
      <c r="C12" s="428">
        <v>120000</v>
      </c>
    </row>
    <row r="13" spans="1:4" ht="15" customHeight="1">
      <c r="A13" s="22">
        <v>9</v>
      </c>
      <c r="B13" s="41" t="s">
        <v>640</v>
      </c>
      <c r="C13" s="428">
        <v>100000</v>
      </c>
    </row>
    <row r="14" spans="1:4" ht="15" customHeight="1">
      <c r="A14" s="22">
        <v>10</v>
      </c>
      <c r="B14" s="41" t="s">
        <v>80</v>
      </c>
      <c r="C14" s="428">
        <v>100000</v>
      </c>
    </row>
    <row r="15" spans="1:4" ht="29.25" customHeight="1">
      <c r="A15" s="22">
        <v>11</v>
      </c>
      <c r="B15" s="25" t="s">
        <v>81</v>
      </c>
      <c r="C15" s="428">
        <v>50000</v>
      </c>
    </row>
    <row r="16" spans="1:4" ht="61.5" customHeight="1">
      <c r="A16" s="22">
        <v>12</v>
      </c>
      <c r="B16" s="94" t="s">
        <v>82</v>
      </c>
      <c r="C16" s="428">
        <v>20000</v>
      </c>
    </row>
    <row r="17" spans="1:6" ht="27.75" customHeight="1">
      <c r="A17" s="22">
        <v>13</v>
      </c>
      <c r="B17" s="94" t="s">
        <v>83</v>
      </c>
      <c r="C17" s="428">
        <v>50000</v>
      </c>
    </row>
    <row r="18" spans="1:6" ht="15" customHeight="1">
      <c r="A18" s="22">
        <v>14</v>
      </c>
      <c r="B18" s="25" t="s">
        <v>84</v>
      </c>
      <c r="C18" s="428">
        <v>100000</v>
      </c>
    </row>
    <row r="19" spans="1:6" ht="46.5" customHeight="1">
      <c r="A19" s="21">
        <v>15</v>
      </c>
      <c r="B19" s="406" t="s">
        <v>1434</v>
      </c>
      <c r="C19" s="434">
        <v>50000</v>
      </c>
    </row>
    <row r="20" spans="1:6" ht="45" customHeight="1">
      <c r="A20" s="509" t="s">
        <v>85</v>
      </c>
      <c r="B20" s="509"/>
      <c r="C20" s="509"/>
      <c r="D20" s="509"/>
    </row>
    <row r="21" spans="1:6" ht="15.95" customHeight="1">
      <c r="A21" s="495" t="s">
        <v>86</v>
      </c>
      <c r="B21" s="495"/>
      <c r="C21" s="29" t="s">
        <v>4</v>
      </c>
      <c r="D21" s="45" t="str">
        <f>'wykaz jednostek'!E2</f>
        <v>000687764</v>
      </c>
    </row>
    <row r="22" spans="1:6" ht="15.75" customHeight="1">
      <c r="A22" s="496" t="str">
        <f>'wykaz jednostek'!B2</f>
        <v>Urząd Miejski</v>
      </c>
      <c r="B22" s="496"/>
      <c r="C22" s="497" t="str">
        <f>'wykaz jednostek'!C2</f>
        <v>Pl. Wolności 1, 13-100 Nidzica</v>
      </c>
      <c r="D22" s="498"/>
    </row>
    <row r="23" spans="1:6" ht="15.95" customHeight="1">
      <c r="A23" s="499" t="s">
        <v>3</v>
      </c>
      <c r="B23" s="500"/>
      <c r="C23" s="500"/>
      <c r="D23" s="501"/>
    </row>
    <row r="24" spans="1:6" ht="15.75" customHeight="1">
      <c r="A24" s="502" t="s">
        <v>87</v>
      </c>
      <c r="B24" s="503"/>
      <c r="C24" s="503"/>
      <c r="D24" s="504"/>
    </row>
    <row r="25" spans="1:6" s="8" customFormat="1" ht="15.95" customHeight="1">
      <c r="A25" s="31" t="s">
        <v>88</v>
      </c>
      <c r="B25" s="505" t="s">
        <v>89</v>
      </c>
      <c r="C25" s="505"/>
      <c r="D25" s="32" t="s">
        <v>73</v>
      </c>
    </row>
    <row r="26" spans="1:6" ht="15.95" customHeight="1">
      <c r="A26" s="429">
        <f>A$5</f>
        <v>1</v>
      </c>
      <c r="B26" s="510" t="str">
        <f>B$5</f>
        <v xml:space="preserve">Budynki </v>
      </c>
      <c r="C26" s="510"/>
      <c r="D26" s="425">
        <f>'zakładka nr 2'!V250</f>
        <v>51325268.589999989</v>
      </c>
      <c r="F26" s="50"/>
    </row>
    <row r="27" spans="1:6" ht="15.95" customHeight="1">
      <c r="A27" s="429">
        <f>A$6</f>
        <v>2</v>
      </c>
      <c r="B27" s="510" t="str">
        <f>B$6</f>
        <v>Budowle</v>
      </c>
      <c r="C27" s="510"/>
      <c r="D27" s="430">
        <f>'zakładka nr 3'!D349</f>
        <v>34798550.980000004</v>
      </c>
    </row>
    <row r="28" spans="1:6" ht="15.95" customHeight="1">
      <c r="A28" s="429">
        <f>A$7</f>
        <v>3</v>
      </c>
      <c r="B28" s="510" t="str">
        <f>B$7</f>
        <v>Wyposażenie i urządzenia</v>
      </c>
      <c r="C28" s="510"/>
      <c r="D28" s="431">
        <v>1427647.71</v>
      </c>
    </row>
    <row r="29" spans="1:6" ht="15.95" customHeight="1">
      <c r="A29" s="46"/>
      <c r="B29" s="47"/>
      <c r="C29" s="47"/>
      <c r="D29" s="44"/>
    </row>
    <row r="30" spans="1:6" ht="15.95" customHeight="1">
      <c r="A30" s="495" t="s">
        <v>86</v>
      </c>
      <c r="B30" s="495"/>
      <c r="C30" s="29" t="s">
        <v>4</v>
      </c>
      <c r="D30" s="48" t="str">
        <f>'wykaz jednostek'!E3</f>
        <v>004449659</v>
      </c>
    </row>
    <row r="31" spans="1:6" ht="15.75" customHeight="1">
      <c r="A31" s="496" t="str">
        <f>'wykaz jednostek'!B3</f>
        <v>Miejski Ośrodek Pomocy Społecznej</v>
      </c>
      <c r="B31" s="496"/>
      <c r="C31" s="497" t="str">
        <f>'wykaz jednostek'!C3</f>
        <v>ul. Kolejowa 5, 13-100 Nidzica</v>
      </c>
      <c r="D31" s="498"/>
    </row>
    <row r="32" spans="1:6" ht="15.95" customHeight="1">
      <c r="A32" s="499" t="s">
        <v>3</v>
      </c>
      <c r="B32" s="500"/>
      <c r="C32" s="500"/>
      <c r="D32" s="501"/>
    </row>
    <row r="33" spans="1:4" ht="15.95" customHeight="1">
      <c r="A33" s="502" t="str">
        <f>'wykaz jednostek'!D3</f>
        <v>Zgodnie z wykazem budynków i budowli</v>
      </c>
      <c r="B33" s="503"/>
      <c r="C33" s="503"/>
      <c r="D33" s="504"/>
    </row>
    <row r="34" spans="1:4" ht="15.95" customHeight="1">
      <c r="A34" s="31" t="s">
        <v>88</v>
      </c>
      <c r="B34" s="505" t="s">
        <v>89</v>
      </c>
      <c r="C34" s="505"/>
      <c r="D34" s="49" t="s">
        <v>73</v>
      </c>
    </row>
    <row r="35" spans="1:4" ht="15.95" customHeight="1">
      <c r="A35" s="429">
        <f>A$5</f>
        <v>1</v>
      </c>
      <c r="B35" s="494" t="str">
        <f>B$5</f>
        <v xml:space="preserve">Budynki </v>
      </c>
      <c r="C35" s="494"/>
      <c r="D35" s="435">
        <f>'zakładka nr 2'!V286</f>
        <v>8234390.2999999989</v>
      </c>
    </row>
    <row r="36" spans="1:4" ht="15.95" customHeight="1">
      <c r="A36" s="429">
        <f>A$6</f>
        <v>2</v>
      </c>
      <c r="B36" s="494" t="str">
        <f>B$6</f>
        <v>Budowle</v>
      </c>
      <c r="C36" s="494"/>
      <c r="D36" s="430">
        <f>'zakładka nr 3'!D357</f>
        <v>100326.67</v>
      </c>
    </row>
    <row r="37" spans="1:4" ht="15.95" customHeight="1">
      <c r="A37" s="429">
        <f>A$7</f>
        <v>3</v>
      </c>
      <c r="B37" s="494" t="str">
        <f>B$7</f>
        <v>Wyposażenie i urządzenia</v>
      </c>
      <c r="C37" s="494"/>
      <c r="D37" s="432">
        <f>SUM(1249178.02+35588.99+20644)</f>
        <v>1305411.01</v>
      </c>
    </row>
    <row r="38" spans="1:4" ht="15.95" customHeight="1">
      <c r="A38" s="46"/>
      <c r="B38" s="47"/>
      <c r="C38" s="47"/>
      <c r="D38" s="44"/>
    </row>
    <row r="39" spans="1:4" ht="15.95" customHeight="1">
      <c r="A39" s="495" t="s">
        <v>86</v>
      </c>
      <c r="B39" s="495"/>
      <c r="C39" s="29" t="s">
        <v>4</v>
      </c>
      <c r="D39" s="45" t="str">
        <f>'wykaz jednostek'!E4</f>
        <v>000812933</v>
      </c>
    </row>
    <row r="40" spans="1:4" ht="15.95" customHeight="1">
      <c r="A40" s="496" t="str">
        <f>'wykaz jednostek'!B4</f>
        <v>Nidzicki Ośrodek Kultury</v>
      </c>
      <c r="B40" s="496"/>
      <c r="C40" s="497" t="str">
        <f>'wykaz jednostek'!C4</f>
        <v>ul. Zamkowa 2, 13-100 Nidzica</v>
      </c>
      <c r="D40" s="498"/>
    </row>
    <row r="41" spans="1:4" ht="15.95" customHeight="1">
      <c r="A41" s="499" t="s">
        <v>3</v>
      </c>
      <c r="B41" s="500"/>
      <c r="C41" s="500"/>
      <c r="D41" s="501"/>
    </row>
    <row r="42" spans="1:4" ht="15.95" customHeight="1">
      <c r="A42" s="506" t="str">
        <f>'wykaz jednostek'!D4</f>
        <v xml:space="preserve">ul. Zamkowa 2,  ul. Kościuszki 41, 13-100 Nidzica, </v>
      </c>
      <c r="B42" s="507"/>
      <c r="C42" s="507"/>
      <c r="D42" s="508"/>
    </row>
    <row r="43" spans="1:4" ht="15.95" customHeight="1">
      <c r="A43" s="31" t="s">
        <v>88</v>
      </c>
      <c r="B43" s="505" t="s">
        <v>89</v>
      </c>
      <c r="C43" s="505"/>
      <c r="D43" s="32" t="s">
        <v>73</v>
      </c>
    </row>
    <row r="44" spans="1:4" ht="15.95" customHeight="1">
      <c r="A44" s="429">
        <f>A$5</f>
        <v>1</v>
      </c>
      <c r="B44" s="494" t="str">
        <f>B$5</f>
        <v xml:space="preserve">Budynki </v>
      </c>
      <c r="C44" s="494"/>
      <c r="D44" s="432">
        <f>'zakładka nr 2'!V292</f>
        <v>13500900</v>
      </c>
    </row>
    <row r="45" spans="1:4" ht="15.95" customHeight="1">
      <c r="A45" s="429">
        <f>A$6</f>
        <v>2</v>
      </c>
      <c r="B45" s="494" t="str">
        <f>B$6</f>
        <v>Budowle</v>
      </c>
      <c r="C45" s="494"/>
      <c r="D45" s="435">
        <v>0</v>
      </c>
    </row>
    <row r="46" spans="1:4" ht="15.95" customHeight="1">
      <c r="A46" s="429">
        <f>A$7</f>
        <v>3</v>
      </c>
      <c r="B46" s="494" t="str">
        <f>B$7</f>
        <v>Wyposażenie i urządzenia</v>
      </c>
      <c r="C46" s="494"/>
      <c r="D46" s="432">
        <v>773692.92</v>
      </c>
    </row>
    <row r="47" spans="1:4" ht="15.95" customHeight="1">
      <c r="A47" s="46"/>
      <c r="B47" s="47"/>
      <c r="C47" s="47"/>
      <c r="D47" s="44"/>
    </row>
    <row r="48" spans="1:4" ht="15.95" customHeight="1">
      <c r="A48" s="495" t="s">
        <v>86</v>
      </c>
      <c r="B48" s="495"/>
      <c r="C48" s="29" t="s">
        <v>4</v>
      </c>
      <c r="D48" s="45" t="str">
        <f>'wykaz jednostek'!E5</f>
        <v>001261464</v>
      </c>
    </row>
    <row r="49" spans="1:4" ht="15.95" customHeight="1">
      <c r="A49" s="496" t="str">
        <f>'wykaz jednostek'!B5</f>
        <v xml:space="preserve">Miejsko – Gminna Biblioteka Publiczna </v>
      </c>
      <c r="B49" s="496"/>
      <c r="C49" s="497" t="str">
        <f>'wykaz jednostek'!C5</f>
        <v>ul. Zamkowa 2, 13-100 Nidzica</v>
      </c>
      <c r="D49" s="498"/>
    </row>
    <row r="50" spans="1:4" ht="15.95" customHeight="1">
      <c r="A50" s="499" t="s">
        <v>3</v>
      </c>
      <c r="B50" s="500"/>
      <c r="C50" s="500"/>
      <c r="D50" s="501"/>
    </row>
    <row r="51" spans="1:4" ht="15.95" customHeight="1">
      <c r="A51" s="506" t="str">
        <f>'wykaz jednostek'!D5</f>
        <v>ul. Zamkowa 2, Łyna 26, Napiwoda 13/3, Jabłonka 22A 13-100 Nidzica, Kolejowa 6 13-100 Nidzica</v>
      </c>
      <c r="B51" s="507"/>
      <c r="C51" s="507"/>
      <c r="D51" s="508"/>
    </row>
    <row r="52" spans="1:4" ht="15.95" customHeight="1">
      <c r="A52" s="31" t="s">
        <v>88</v>
      </c>
      <c r="B52" s="505" t="s">
        <v>89</v>
      </c>
      <c r="C52" s="505"/>
      <c r="D52" s="32" t="s">
        <v>73</v>
      </c>
    </row>
    <row r="53" spans="1:4" ht="15.95" customHeight="1">
      <c r="A53" s="429">
        <f>A$5</f>
        <v>1</v>
      </c>
      <c r="B53" s="494" t="str">
        <f>B$5</f>
        <v xml:space="preserve">Budynki </v>
      </c>
      <c r="C53" s="494"/>
      <c r="D53" s="432">
        <v>0</v>
      </c>
    </row>
    <row r="54" spans="1:4" ht="15.95" customHeight="1">
      <c r="A54" s="429">
        <f>A$6</f>
        <v>2</v>
      </c>
      <c r="B54" s="494" t="str">
        <f>B$6</f>
        <v>Budowle</v>
      </c>
      <c r="C54" s="494"/>
      <c r="D54" s="435">
        <v>0</v>
      </c>
    </row>
    <row r="55" spans="1:4" ht="15.95" customHeight="1">
      <c r="A55" s="429">
        <f>A$7</f>
        <v>3</v>
      </c>
      <c r="B55" s="494" t="str">
        <f>B$7</f>
        <v>Wyposażenie i urządzenia</v>
      </c>
      <c r="C55" s="494"/>
      <c r="D55" s="432">
        <v>188539.3</v>
      </c>
    </row>
    <row r="56" spans="1:4" ht="15.95" customHeight="1">
      <c r="A56" s="46"/>
      <c r="B56" s="47"/>
      <c r="C56" s="47"/>
      <c r="D56" s="44"/>
    </row>
    <row r="57" spans="1:4" ht="15.95" customHeight="1">
      <c r="A57" s="495" t="s">
        <v>86</v>
      </c>
      <c r="B57" s="495"/>
      <c r="C57" s="29" t="s">
        <v>4</v>
      </c>
      <c r="D57" s="45" t="s">
        <v>646</v>
      </c>
    </row>
    <row r="58" spans="1:4" ht="15.95" customHeight="1">
      <c r="A58" s="496" t="s">
        <v>644</v>
      </c>
      <c r="B58" s="496"/>
      <c r="C58" s="497" t="s">
        <v>645</v>
      </c>
      <c r="D58" s="498"/>
    </row>
    <row r="59" spans="1:4" ht="15.95" customHeight="1">
      <c r="A59" s="499" t="s">
        <v>3</v>
      </c>
      <c r="B59" s="500"/>
      <c r="C59" s="500"/>
      <c r="D59" s="501"/>
    </row>
    <row r="60" spans="1:4" ht="24.75" customHeight="1">
      <c r="A60" s="502" t="s">
        <v>647</v>
      </c>
      <c r="B60" s="503"/>
      <c r="C60" s="503"/>
      <c r="D60" s="504"/>
    </row>
    <row r="61" spans="1:4" ht="15.95" customHeight="1">
      <c r="A61" s="31" t="s">
        <v>88</v>
      </c>
      <c r="B61" s="505" t="s">
        <v>89</v>
      </c>
      <c r="C61" s="505"/>
      <c r="D61" s="49" t="s">
        <v>73</v>
      </c>
    </row>
    <row r="62" spans="1:4" ht="15.95" customHeight="1">
      <c r="A62" s="429">
        <f>A$5</f>
        <v>1</v>
      </c>
      <c r="B62" s="494" t="str">
        <f>B$5</f>
        <v xml:space="preserve">Budynki </v>
      </c>
      <c r="C62" s="494"/>
      <c r="D62" s="436">
        <f>'zakładka nr 2'!V310</f>
        <v>12021176.300000001</v>
      </c>
    </row>
    <row r="63" spans="1:4" ht="15.95" customHeight="1">
      <c r="A63" s="429">
        <f>A$6</f>
        <v>2</v>
      </c>
      <c r="B63" s="494" t="str">
        <f>B$6</f>
        <v>Budowle</v>
      </c>
      <c r="C63" s="494"/>
      <c r="D63" s="437">
        <f>'zakładka nr 3'!D359</f>
        <v>257683.84</v>
      </c>
    </row>
    <row r="64" spans="1:4" ht="15.95" customHeight="1">
      <c r="A64" s="429">
        <f>A$7</f>
        <v>3</v>
      </c>
      <c r="B64" s="494" t="str">
        <f>B$7</f>
        <v>Wyposażenie i urządzenia</v>
      </c>
      <c r="C64" s="494"/>
      <c r="D64" s="436">
        <f>SUM(95801.82+333728+109817)</f>
        <v>539346.82000000007</v>
      </c>
    </row>
    <row r="65" spans="1:4" ht="15.95" customHeight="1">
      <c r="A65" s="46"/>
      <c r="B65" s="47"/>
      <c r="C65" s="47"/>
      <c r="D65" s="44"/>
    </row>
    <row r="66" spans="1:4" ht="15.95" customHeight="1">
      <c r="A66" s="495" t="s">
        <v>86</v>
      </c>
      <c r="B66" s="495"/>
      <c r="C66" s="29" t="s">
        <v>4</v>
      </c>
      <c r="D66" s="45" t="str">
        <f>'wykaz jednostek'!E7</f>
        <v>511347366</v>
      </c>
    </row>
    <row r="67" spans="1:4" ht="15.95" customHeight="1">
      <c r="A67" s="496" t="str">
        <f>'wykaz jednostek'!B7</f>
        <v>Przedszkole Nr 2</v>
      </c>
      <c r="B67" s="496"/>
      <c r="C67" s="497" t="str">
        <f>'wykaz jednostek'!C7</f>
        <v>ul. 1 Maja 36, 13-100 Nidzica</v>
      </c>
      <c r="D67" s="498"/>
    </row>
    <row r="68" spans="1:4" ht="15.95" customHeight="1">
      <c r="A68" s="499" t="s">
        <v>3</v>
      </c>
      <c r="B68" s="500"/>
      <c r="C68" s="500"/>
      <c r="D68" s="501"/>
    </row>
    <row r="69" spans="1:4" ht="15.95" customHeight="1">
      <c r="A69" s="502" t="str">
        <f>'wykaz jednostek'!D7</f>
        <v>ul. 1 Maja 36, 13-100 Nidzica</v>
      </c>
      <c r="B69" s="503"/>
      <c r="C69" s="503"/>
      <c r="D69" s="504"/>
    </row>
    <row r="70" spans="1:4" ht="15.95" customHeight="1">
      <c r="A70" s="31" t="s">
        <v>88</v>
      </c>
      <c r="B70" s="505" t="s">
        <v>89</v>
      </c>
      <c r="C70" s="505"/>
      <c r="D70" s="53" t="s">
        <v>73</v>
      </c>
    </row>
    <row r="71" spans="1:4" ht="15.95" customHeight="1">
      <c r="A71" s="429">
        <f>A$5</f>
        <v>1</v>
      </c>
      <c r="B71" s="494" t="str">
        <f>B$5</f>
        <v xml:space="preserve">Budynki </v>
      </c>
      <c r="C71" s="494"/>
      <c r="D71" s="432">
        <f>'zakładka nr 2'!V314</f>
        <v>4860000</v>
      </c>
    </row>
    <row r="72" spans="1:4" ht="15.95" customHeight="1">
      <c r="A72" s="429">
        <f>A$6</f>
        <v>2</v>
      </c>
      <c r="B72" s="494" t="str">
        <f>B$6</f>
        <v>Budowle</v>
      </c>
      <c r="C72" s="494"/>
      <c r="D72" s="430">
        <f>'zakładka nr 3'!D366</f>
        <v>29502.12</v>
      </c>
    </row>
    <row r="73" spans="1:4" ht="15.95" customHeight="1">
      <c r="A73" s="429">
        <f>A$7</f>
        <v>3</v>
      </c>
      <c r="B73" s="494" t="str">
        <f>B$7</f>
        <v>Wyposażenie i urządzenia</v>
      </c>
      <c r="C73" s="494"/>
      <c r="D73" s="435">
        <v>168652.5</v>
      </c>
    </row>
    <row r="74" spans="1:4" ht="15.95" customHeight="1">
      <c r="A74" s="46"/>
      <c r="B74" s="47"/>
      <c r="C74" s="47"/>
      <c r="D74" s="44"/>
    </row>
    <row r="75" spans="1:4" ht="15.95" customHeight="1">
      <c r="A75" s="495" t="s">
        <v>86</v>
      </c>
      <c r="B75" s="495"/>
      <c r="C75" s="29" t="s">
        <v>4</v>
      </c>
      <c r="D75" s="30" t="str">
        <f>'wykaz jednostek'!E8</f>
        <v>511347395</v>
      </c>
    </row>
    <row r="76" spans="1:4" ht="15.95" customHeight="1">
      <c r="A76" s="496" t="str">
        <f>'wykaz jednostek'!B8</f>
        <v>Przedszkole Nr 4 KRAINA ODKRYWCÓW</v>
      </c>
      <c r="B76" s="496"/>
      <c r="C76" s="497" t="str">
        <f>'wykaz jednostek'!C8</f>
        <v>ul. Krzywa 7; 13-100 Nidzica</v>
      </c>
      <c r="D76" s="498"/>
    </row>
    <row r="77" spans="1:4" ht="15.95" customHeight="1">
      <c r="A77" s="499" t="s">
        <v>3</v>
      </c>
      <c r="B77" s="500"/>
      <c r="C77" s="500"/>
      <c r="D77" s="501"/>
    </row>
    <row r="78" spans="1:4" ht="15.95" customHeight="1">
      <c r="A78" s="502" t="str">
        <f>'wykaz jednostek'!D8</f>
        <v>ul. Krzywa 7; 13-100 Nidzica</v>
      </c>
      <c r="B78" s="503"/>
      <c r="C78" s="503"/>
      <c r="D78" s="504"/>
    </row>
    <row r="79" spans="1:4" ht="15.95" customHeight="1">
      <c r="A79" s="31" t="s">
        <v>88</v>
      </c>
      <c r="B79" s="505" t="s">
        <v>89</v>
      </c>
      <c r="C79" s="505"/>
      <c r="D79" s="53" t="s">
        <v>73</v>
      </c>
    </row>
    <row r="80" spans="1:4" ht="15.95" customHeight="1">
      <c r="A80" s="429">
        <f>A$5</f>
        <v>1</v>
      </c>
      <c r="B80" s="494" t="str">
        <f>B$5</f>
        <v xml:space="preserve">Budynki </v>
      </c>
      <c r="C80" s="494"/>
      <c r="D80" s="432">
        <f>'zakładka nr 2'!V318</f>
        <v>4353000</v>
      </c>
    </row>
    <row r="81" spans="1:4" ht="15.95" customHeight="1">
      <c r="A81" s="429">
        <f>A$6</f>
        <v>2</v>
      </c>
      <c r="B81" s="494" t="str">
        <f>B$6</f>
        <v>Budowle</v>
      </c>
      <c r="C81" s="494"/>
      <c r="D81" s="432">
        <f>0</f>
        <v>0</v>
      </c>
    </row>
    <row r="82" spans="1:4" ht="15.95" customHeight="1">
      <c r="A82" s="429">
        <f>A$7</f>
        <v>3</v>
      </c>
      <c r="B82" s="494" t="str">
        <f>B$7</f>
        <v>Wyposażenie i urządzenia</v>
      </c>
      <c r="C82" s="494"/>
      <c r="D82" s="432">
        <v>30000</v>
      </c>
    </row>
    <row r="83" spans="1:4" ht="15.95" customHeight="1">
      <c r="A83" s="495" t="s">
        <v>86</v>
      </c>
      <c r="B83" s="495"/>
      <c r="C83" s="29" t="s">
        <v>4</v>
      </c>
      <c r="D83" s="30" t="str">
        <f>'wykaz jednostek'!E9</f>
        <v>001209682</v>
      </c>
    </row>
    <row r="84" spans="1:4" ht="36" customHeight="1">
      <c r="A84" s="496" t="str">
        <f>'wykaz jednostek'!B9</f>
        <v>Szkoła Podstawowa im. Jana Pawła II w Napiwodzie</v>
      </c>
      <c r="B84" s="496"/>
      <c r="C84" s="497" t="str">
        <f>'wykaz jednostek'!C9</f>
        <v>Napiwoda 25A, 13-100 Nidzica</v>
      </c>
      <c r="D84" s="498"/>
    </row>
    <row r="85" spans="1:4" ht="15.95" customHeight="1">
      <c r="A85" s="499" t="s">
        <v>3</v>
      </c>
      <c r="B85" s="500"/>
      <c r="C85" s="500"/>
      <c r="D85" s="501"/>
    </row>
    <row r="86" spans="1:4" ht="15.95" customHeight="1">
      <c r="A86" s="502" t="str">
        <f>'wykaz jednostek'!D9</f>
        <v>Napiwoda 25A, 13-100 Nidzica</v>
      </c>
      <c r="B86" s="503"/>
      <c r="C86" s="503"/>
      <c r="D86" s="504"/>
    </row>
    <row r="87" spans="1:4" ht="15.95" customHeight="1">
      <c r="A87" s="31" t="s">
        <v>88</v>
      </c>
      <c r="B87" s="505" t="s">
        <v>89</v>
      </c>
      <c r="C87" s="505"/>
      <c r="D87" s="53" t="s">
        <v>73</v>
      </c>
    </row>
    <row r="88" spans="1:4" ht="15.95" customHeight="1">
      <c r="A88" s="429">
        <f>A$5</f>
        <v>1</v>
      </c>
      <c r="B88" s="494" t="str">
        <f>B$5</f>
        <v xml:space="preserve">Budynki </v>
      </c>
      <c r="C88" s="494"/>
      <c r="D88" s="432">
        <f>'zakładka nr 2'!V324</f>
        <v>3776400</v>
      </c>
    </row>
    <row r="89" spans="1:4" ht="15.95" customHeight="1">
      <c r="A89" s="429">
        <f>A$6</f>
        <v>2</v>
      </c>
      <c r="B89" s="494" t="str">
        <f>B$6</f>
        <v>Budowle</v>
      </c>
      <c r="C89" s="494"/>
      <c r="D89" s="432">
        <f>0</f>
        <v>0</v>
      </c>
    </row>
    <row r="90" spans="1:4" ht="15.95" customHeight="1">
      <c r="A90" s="429">
        <f>A$7</f>
        <v>3</v>
      </c>
      <c r="B90" s="494" t="str">
        <f>B$7</f>
        <v>Wyposażenie i urządzenia</v>
      </c>
      <c r="C90" s="494"/>
      <c r="D90" s="432">
        <v>474700.31</v>
      </c>
    </row>
    <row r="91" spans="1:4" ht="15.95" customHeight="1">
      <c r="A91" s="495" t="s">
        <v>86</v>
      </c>
      <c r="B91" s="495"/>
      <c r="C91" s="29" t="s">
        <v>4</v>
      </c>
      <c r="D91" s="30" t="str">
        <f>'wykaz jednostek'!E10</f>
        <v>001208599</v>
      </c>
    </row>
    <row r="92" spans="1:4" ht="26.25" customHeight="1">
      <c r="A92" s="496" t="str">
        <f>'wykaz jednostek'!B10</f>
        <v xml:space="preserve">Szkoła Podstawowa im. Stanisława Mikołajczyka w Rączkach </v>
      </c>
      <c r="B92" s="496"/>
      <c r="C92" s="497" t="str">
        <f>'wykaz jednostek'!C10</f>
        <v>Rączki 30, 13-100 Nidzica</v>
      </c>
      <c r="D92" s="498"/>
    </row>
    <row r="93" spans="1:4" ht="15.95" customHeight="1">
      <c r="A93" s="499" t="s">
        <v>3</v>
      </c>
      <c r="B93" s="500"/>
      <c r="C93" s="500"/>
      <c r="D93" s="501"/>
    </row>
    <row r="94" spans="1:4" ht="15.95" customHeight="1">
      <c r="A94" s="502" t="str">
        <f>'wykaz jednostek'!D10</f>
        <v>Rączki 30, 13-100 Nidzica</v>
      </c>
      <c r="B94" s="503"/>
      <c r="C94" s="503"/>
      <c r="D94" s="504"/>
    </row>
    <row r="95" spans="1:4" ht="15.95" customHeight="1">
      <c r="A95" s="31" t="s">
        <v>88</v>
      </c>
      <c r="B95" s="505" t="s">
        <v>89</v>
      </c>
      <c r="C95" s="505"/>
      <c r="D95" s="53" t="s">
        <v>73</v>
      </c>
    </row>
    <row r="96" spans="1:4" ht="15.95" customHeight="1">
      <c r="A96" s="429">
        <f>A$5</f>
        <v>1</v>
      </c>
      <c r="B96" s="494" t="str">
        <f>B$5</f>
        <v xml:space="preserve">Budynki </v>
      </c>
      <c r="C96" s="494"/>
      <c r="D96" s="432">
        <f>'zakładka nr 2'!V330</f>
        <v>1801000</v>
      </c>
    </row>
    <row r="97" spans="1:4" ht="15.95" customHeight="1">
      <c r="A97" s="429">
        <f>A$6</f>
        <v>2</v>
      </c>
      <c r="B97" s="494" t="str">
        <f>B$6</f>
        <v>Budowle</v>
      </c>
      <c r="C97" s="494"/>
      <c r="D97" s="432">
        <f>0</f>
        <v>0</v>
      </c>
    </row>
    <row r="98" spans="1:4" ht="15.95" customHeight="1">
      <c r="A98" s="429">
        <f>A$7</f>
        <v>3</v>
      </c>
      <c r="B98" s="494" t="str">
        <f>B$7</f>
        <v>Wyposażenie i urządzenia</v>
      </c>
      <c r="C98" s="494"/>
      <c r="D98" s="435">
        <v>28808.7</v>
      </c>
    </row>
    <row r="99" spans="1:4" ht="15.95" customHeight="1">
      <c r="A99" s="495" t="s">
        <v>86</v>
      </c>
      <c r="B99" s="495"/>
      <c r="C99" s="29" t="s">
        <v>4</v>
      </c>
      <c r="D99" s="30" t="str">
        <f>'wykaz jednostek'!E11</f>
        <v>001249552</v>
      </c>
    </row>
    <row r="100" spans="1:4" ht="31.9" customHeight="1">
      <c r="A100" s="496" t="str">
        <f>'wykaz jednostek'!B11</f>
        <v>Szkoła Podstawowa im. prof. Romana Kobendzy w Łynie</v>
      </c>
      <c r="B100" s="496"/>
      <c r="C100" s="497" t="str">
        <f>'wykaz jednostek'!C11</f>
        <v>Łyna 26, 13-100 Nidzica</v>
      </c>
      <c r="D100" s="498"/>
    </row>
    <row r="101" spans="1:4" ht="15.95" customHeight="1">
      <c r="A101" s="499" t="s">
        <v>3</v>
      </c>
      <c r="B101" s="500"/>
      <c r="C101" s="500"/>
      <c r="D101" s="501"/>
    </row>
    <row r="102" spans="1:4" ht="15.95" customHeight="1">
      <c r="A102" s="502" t="str">
        <f>'wykaz jednostek'!C11</f>
        <v>Łyna 26, 13-100 Nidzica</v>
      </c>
      <c r="B102" s="503"/>
      <c r="C102" s="503"/>
      <c r="D102" s="504"/>
    </row>
    <row r="103" spans="1:4" ht="15.95" customHeight="1">
      <c r="A103" s="31" t="s">
        <v>88</v>
      </c>
      <c r="B103" s="505" t="s">
        <v>89</v>
      </c>
      <c r="C103" s="505"/>
      <c r="D103" s="53" t="s">
        <v>73</v>
      </c>
    </row>
    <row r="104" spans="1:4" ht="15.95" customHeight="1">
      <c r="A104" s="429">
        <f>A$5</f>
        <v>1</v>
      </c>
      <c r="B104" s="494" t="str">
        <f>B$5</f>
        <v xml:space="preserve">Budynki </v>
      </c>
      <c r="C104" s="494"/>
      <c r="D104" s="432">
        <f>'zakładka nr 2'!V336</f>
        <v>3819000</v>
      </c>
    </row>
    <row r="105" spans="1:4" ht="15.95" customHeight="1">
      <c r="A105" s="429">
        <f>A$6</f>
        <v>2</v>
      </c>
      <c r="B105" s="494" t="str">
        <f>B$6</f>
        <v>Budowle</v>
      </c>
      <c r="C105" s="494"/>
      <c r="D105" s="432">
        <f>0</f>
        <v>0</v>
      </c>
    </row>
    <row r="106" spans="1:4" ht="15.95" customHeight="1">
      <c r="A106" s="429">
        <f>A$7</f>
        <v>3</v>
      </c>
      <c r="B106" s="494" t="str">
        <f>B$7</f>
        <v>Wyposażenie i urządzenia</v>
      </c>
      <c r="C106" s="494"/>
      <c r="D106" s="435">
        <v>661540</v>
      </c>
    </row>
    <row r="107" spans="1:4" ht="28.5" customHeight="1">
      <c r="A107" s="495" t="s">
        <v>86</v>
      </c>
      <c r="B107" s="495"/>
      <c r="C107" s="29" t="s">
        <v>4</v>
      </c>
      <c r="D107" s="30">
        <v>519457605</v>
      </c>
    </row>
    <row r="108" spans="1:4" ht="28.5" customHeight="1">
      <c r="A108" s="496" t="s">
        <v>811</v>
      </c>
      <c r="B108" s="496"/>
      <c r="C108" s="497" t="str">
        <f>'wykaz jednostek'!C12</f>
        <v>ul. Kopernika 1, 13-100 Nidzica</v>
      </c>
      <c r="D108" s="498"/>
    </row>
    <row r="109" spans="1:4" ht="15.95" customHeight="1">
      <c r="A109" s="499" t="s">
        <v>3</v>
      </c>
      <c r="B109" s="500"/>
      <c r="C109" s="500"/>
      <c r="D109" s="501"/>
    </row>
    <row r="110" spans="1:4" ht="15.95" customHeight="1">
      <c r="A110" s="502" t="s">
        <v>812</v>
      </c>
      <c r="B110" s="503"/>
      <c r="C110" s="503"/>
      <c r="D110" s="504"/>
    </row>
    <row r="111" spans="1:4" ht="15.95" customHeight="1">
      <c r="A111" s="31" t="s">
        <v>88</v>
      </c>
      <c r="B111" s="505" t="s">
        <v>89</v>
      </c>
      <c r="C111" s="505"/>
      <c r="D111" s="53" t="s">
        <v>73</v>
      </c>
    </row>
    <row r="112" spans="1:4" ht="15.95" customHeight="1">
      <c r="A112" s="429">
        <f>A$5</f>
        <v>1</v>
      </c>
      <c r="B112" s="494" t="str">
        <f>B$5</f>
        <v xml:space="preserve">Budynki </v>
      </c>
      <c r="C112" s="494"/>
      <c r="D112" s="432">
        <f>'zakładka nr 2'!V340</f>
        <v>10722000</v>
      </c>
    </row>
    <row r="113" spans="1:4" ht="15.95" customHeight="1">
      <c r="A113" s="429">
        <f>A$6</f>
        <v>2</v>
      </c>
      <c r="B113" s="494" t="str">
        <f>B$6</f>
        <v>Budowle</v>
      </c>
      <c r="C113" s="494"/>
      <c r="D113" s="430">
        <f>'zakładka nr 3'!D370</f>
        <v>1776284.45</v>
      </c>
    </row>
    <row r="114" spans="1:4" ht="15.95" customHeight="1">
      <c r="A114" s="429">
        <f>A$7</f>
        <v>3</v>
      </c>
      <c r="B114" s="494" t="str">
        <f>B$7</f>
        <v>Wyposażenie i urządzenia</v>
      </c>
      <c r="C114" s="494"/>
      <c r="D114" s="435">
        <v>1098360.52</v>
      </c>
    </row>
    <row r="115" spans="1:4" ht="15.95" customHeight="1">
      <c r="A115" s="495" t="s">
        <v>86</v>
      </c>
      <c r="B115" s="495"/>
      <c r="C115" s="29" t="s">
        <v>4</v>
      </c>
      <c r="D115" s="30">
        <v>510884984</v>
      </c>
    </row>
    <row r="116" spans="1:4" ht="27.75" customHeight="1">
      <c r="A116" s="496" t="s">
        <v>810</v>
      </c>
      <c r="B116" s="496"/>
      <c r="C116" s="497" t="str">
        <f>'wykaz jednostek'!C13</f>
        <v>ul. Karola Barke 3, 13-100 Nidzica</v>
      </c>
      <c r="D116" s="498"/>
    </row>
    <row r="117" spans="1:4" ht="15.95" customHeight="1">
      <c r="A117" s="499" t="s">
        <v>3</v>
      </c>
      <c r="B117" s="500"/>
      <c r="C117" s="500"/>
      <c r="D117" s="501"/>
    </row>
    <row r="118" spans="1:4" ht="15.95" customHeight="1">
      <c r="A118" s="502" t="str">
        <f>'wykaz jednostek'!D13</f>
        <v>ul. Karola Barke 3, 13-100 Nidzica</v>
      </c>
      <c r="B118" s="503"/>
      <c r="C118" s="503"/>
      <c r="D118" s="504"/>
    </row>
    <row r="119" spans="1:4" ht="15.95" customHeight="1">
      <c r="A119" s="31" t="s">
        <v>88</v>
      </c>
      <c r="B119" s="505" t="s">
        <v>89</v>
      </c>
      <c r="C119" s="505"/>
      <c r="D119" s="53" t="s">
        <v>73</v>
      </c>
    </row>
    <row r="120" spans="1:4" ht="15.95" customHeight="1">
      <c r="A120" s="429">
        <f>A$5</f>
        <v>1</v>
      </c>
      <c r="B120" s="494" t="str">
        <f>B$5</f>
        <v xml:space="preserve">Budynki </v>
      </c>
      <c r="C120" s="494"/>
      <c r="D120" s="432">
        <f>'zakładka nr 2'!V344</f>
        <v>11016000</v>
      </c>
    </row>
    <row r="121" spans="1:4" ht="15.95" customHeight="1">
      <c r="A121" s="429">
        <f>A$6</f>
        <v>2</v>
      </c>
      <c r="B121" s="494" t="str">
        <f>B$6</f>
        <v>Budowle</v>
      </c>
      <c r="C121" s="494"/>
      <c r="D121" s="432">
        <f>0</f>
        <v>0</v>
      </c>
    </row>
    <row r="122" spans="1:4" ht="15.95" customHeight="1">
      <c r="A122" s="429">
        <f>A$7</f>
        <v>3</v>
      </c>
      <c r="B122" s="494" t="str">
        <f>B$7</f>
        <v>Wyposażenie i urządzenia</v>
      </c>
      <c r="C122" s="494"/>
      <c r="D122" s="435">
        <v>1332498.78</v>
      </c>
    </row>
    <row r="123" spans="1:4" ht="15.95" customHeight="1">
      <c r="A123" s="495" t="s">
        <v>86</v>
      </c>
      <c r="B123" s="495"/>
      <c r="C123" s="29" t="s">
        <v>4</v>
      </c>
      <c r="D123" s="30">
        <f>'wykaz jednostek'!E14</f>
        <v>519457551</v>
      </c>
    </row>
    <row r="124" spans="1:4" ht="27.75" customHeight="1">
      <c r="A124" s="496" t="str">
        <f>'wykaz jednostek'!B14</f>
        <v>Szkoła Podstawowa Nr 3 im. Janusza Korczaka w Nidzicy</v>
      </c>
      <c r="B124" s="496"/>
      <c r="C124" s="497" t="str">
        <f>'wykaz jednostek'!C14</f>
        <v>ul. 1 Maja 42, 13-100 Nidzica</v>
      </c>
      <c r="D124" s="498"/>
    </row>
    <row r="125" spans="1:4" ht="15.95" customHeight="1">
      <c r="A125" s="499" t="s">
        <v>3</v>
      </c>
      <c r="B125" s="500"/>
      <c r="C125" s="500"/>
      <c r="D125" s="501"/>
    </row>
    <row r="126" spans="1:4" ht="15.95" customHeight="1">
      <c r="A126" s="502" t="str">
        <f>'wykaz jednostek'!C14</f>
        <v>ul. 1 Maja 42, 13-100 Nidzica</v>
      </c>
      <c r="B126" s="503"/>
      <c r="C126" s="503"/>
      <c r="D126" s="504"/>
    </row>
    <row r="127" spans="1:4" ht="15.95" customHeight="1">
      <c r="A127" s="31" t="s">
        <v>88</v>
      </c>
      <c r="B127" s="505" t="s">
        <v>89</v>
      </c>
      <c r="C127" s="505"/>
      <c r="D127" s="53" t="s">
        <v>73</v>
      </c>
    </row>
    <row r="128" spans="1:4" ht="15.95" customHeight="1">
      <c r="A128" s="429">
        <f>A$5</f>
        <v>1</v>
      </c>
      <c r="B128" s="494" t="str">
        <f>B$5</f>
        <v xml:space="preserve">Budynki </v>
      </c>
      <c r="C128" s="494"/>
      <c r="D128" s="432">
        <f>'zakładka nr 2'!V347</f>
        <v>10362000</v>
      </c>
    </row>
    <row r="129" spans="1:4" ht="15.95" customHeight="1">
      <c r="A129" s="429">
        <f>A$6</f>
        <v>2</v>
      </c>
      <c r="B129" s="494" t="str">
        <f>B$6</f>
        <v>Budowle</v>
      </c>
      <c r="C129" s="494"/>
      <c r="D129" s="430">
        <f>'zakładka nr 3'!D380</f>
        <v>1070660.94</v>
      </c>
    </row>
    <row r="130" spans="1:4" ht="15.95" customHeight="1">
      <c r="A130" s="429">
        <f>A$7</f>
        <v>3</v>
      </c>
      <c r="B130" s="494" t="str">
        <f>B$7</f>
        <v>Wyposażenie i urządzenia</v>
      </c>
      <c r="C130" s="494"/>
      <c r="D130" s="435">
        <v>535557.56999999995</v>
      </c>
    </row>
    <row r="131" spans="1:4" ht="15.95" customHeight="1">
      <c r="A131" s="495" t="s">
        <v>86</v>
      </c>
      <c r="B131" s="495"/>
      <c r="C131" s="29" t="s">
        <v>4</v>
      </c>
      <c r="D131" s="30">
        <f>'wykaz jednostek'!E15</f>
        <v>510333652</v>
      </c>
    </row>
    <row r="132" spans="1:4" ht="12.75" customHeight="1">
      <c r="A132" s="496" t="str">
        <f>'wykaz jednostek'!B15</f>
        <v>Centrum Usług Wspólnych w Nidzicy</v>
      </c>
      <c r="B132" s="496"/>
      <c r="C132" s="497" t="str">
        <f>'wykaz jednostek'!C15</f>
        <v>ul. Kolejowa 5, 13-100 Nidzica</v>
      </c>
      <c r="D132" s="498"/>
    </row>
    <row r="133" spans="1:4" ht="12.75" customHeight="1">
      <c r="A133" s="499" t="s">
        <v>3</v>
      </c>
      <c r="B133" s="500"/>
      <c r="C133" s="500"/>
      <c r="D133" s="501"/>
    </row>
    <row r="134" spans="1:4" ht="12.75" customHeight="1">
      <c r="A134" s="502" t="str">
        <f>'wykaz jednostek'!C15</f>
        <v>ul. Kolejowa 5, 13-100 Nidzica</v>
      </c>
      <c r="B134" s="503"/>
      <c r="C134" s="503"/>
      <c r="D134" s="504"/>
    </row>
    <row r="135" spans="1:4">
      <c r="A135" s="31" t="s">
        <v>88</v>
      </c>
      <c r="B135" s="505" t="s">
        <v>89</v>
      </c>
      <c r="C135" s="505"/>
      <c r="D135" s="53" t="s">
        <v>73</v>
      </c>
    </row>
    <row r="136" spans="1:4">
      <c r="A136" s="429">
        <f>A$5</f>
        <v>1</v>
      </c>
      <c r="B136" s="494" t="str">
        <f>B$5</f>
        <v xml:space="preserve">Budynki </v>
      </c>
      <c r="C136" s="494"/>
      <c r="D136" s="432">
        <f>0</f>
        <v>0</v>
      </c>
    </row>
    <row r="137" spans="1:4">
      <c r="A137" s="429">
        <f>A$6</f>
        <v>2</v>
      </c>
      <c r="B137" s="494" t="str">
        <f>B$6</f>
        <v>Budowle</v>
      </c>
      <c r="C137" s="494"/>
      <c r="D137" s="432">
        <f>0</f>
        <v>0</v>
      </c>
    </row>
    <row r="138" spans="1:4">
      <c r="A138" s="429">
        <f>A$7</f>
        <v>3</v>
      </c>
      <c r="B138" s="494" t="str">
        <f>B$7</f>
        <v>Wyposażenie i urządzenia</v>
      </c>
      <c r="C138" s="494"/>
      <c r="D138" s="435">
        <v>208784.88</v>
      </c>
    </row>
  </sheetData>
  <dataConsolidate/>
  <mergeCells count="127">
    <mergeCell ref="A20:D20"/>
    <mergeCell ref="B25:C25"/>
    <mergeCell ref="B26:C26"/>
    <mergeCell ref="B27:C27"/>
    <mergeCell ref="B28:C28"/>
    <mergeCell ref="A21:B21"/>
    <mergeCell ref="A22:B22"/>
    <mergeCell ref="C22:D22"/>
    <mergeCell ref="A23:D23"/>
    <mergeCell ref="A24:D24"/>
    <mergeCell ref="B35:C35"/>
    <mergeCell ref="B36:C36"/>
    <mergeCell ref="B37:C37"/>
    <mergeCell ref="A39:B39"/>
    <mergeCell ref="A30:B30"/>
    <mergeCell ref="A31:B31"/>
    <mergeCell ref="C31:D31"/>
    <mergeCell ref="A32:D32"/>
    <mergeCell ref="A33:D33"/>
    <mergeCell ref="B34:C34"/>
    <mergeCell ref="A40:B40"/>
    <mergeCell ref="C40:D40"/>
    <mergeCell ref="A41:D41"/>
    <mergeCell ref="A42:D42"/>
    <mergeCell ref="B43:C43"/>
    <mergeCell ref="B44:C44"/>
    <mergeCell ref="A50:D50"/>
    <mergeCell ref="A51:D51"/>
    <mergeCell ref="B52:C52"/>
    <mergeCell ref="B53:C53"/>
    <mergeCell ref="B54:C54"/>
    <mergeCell ref="B45:C45"/>
    <mergeCell ref="B46:C46"/>
    <mergeCell ref="A48:B48"/>
    <mergeCell ref="A49:B49"/>
    <mergeCell ref="C49:D49"/>
    <mergeCell ref="A60:D60"/>
    <mergeCell ref="B61:C61"/>
    <mergeCell ref="B62:C62"/>
    <mergeCell ref="B63:C63"/>
    <mergeCell ref="B55:C55"/>
    <mergeCell ref="A57:B57"/>
    <mergeCell ref="A58:B58"/>
    <mergeCell ref="C58:D58"/>
    <mergeCell ref="A59:D59"/>
    <mergeCell ref="B70:C70"/>
    <mergeCell ref="B71:C71"/>
    <mergeCell ref="B72:C72"/>
    <mergeCell ref="B73:C73"/>
    <mergeCell ref="B64:C64"/>
    <mergeCell ref="A66:B66"/>
    <mergeCell ref="A67:B67"/>
    <mergeCell ref="C67:D67"/>
    <mergeCell ref="A68:D68"/>
    <mergeCell ref="A69:D69"/>
    <mergeCell ref="B80:C80"/>
    <mergeCell ref="B81:C81"/>
    <mergeCell ref="B82:C82"/>
    <mergeCell ref="A83:B83"/>
    <mergeCell ref="A75:B75"/>
    <mergeCell ref="A76:B76"/>
    <mergeCell ref="C76:D76"/>
    <mergeCell ref="A77:D77"/>
    <mergeCell ref="A78:D78"/>
    <mergeCell ref="B79:C79"/>
    <mergeCell ref="A84:B84"/>
    <mergeCell ref="C84:D84"/>
    <mergeCell ref="A85:D85"/>
    <mergeCell ref="A86:D86"/>
    <mergeCell ref="B87:C87"/>
    <mergeCell ref="B88:C88"/>
    <mergeCell ref="A93:D93"/>
    <mergeCell ref="A94:D94"/>
    <mergeCell ref="B95:C95"/>
    <mergeCell ref="B96:C96"/>
    <mergeCell ref="B97:C97"/>
    <mergeCell ref="B89:C89"/>
    <mergeCell ref="B90:C90"/>
    <mergeCell ref="A91:B91"/>
    <mergeCell ref="A92:B92"/>
    <mergeCell ref="C92:D92"/>
    <mergeCell ref="A102:D102"/>
    <mergeCell ref="B103:C103"/>
    <mergeCell ref="B120:C120"/>
    <mergeCell ref="B104:C104"/>
    <mergeCell ref="B105:C105"/>
    <mergeCell ref="B98:C98"/>
    <mergeCell ref="A99:B99"/>
    <mergeCell ref="A100:B100"/>
    <mergeCell ref="C100:D100"/>
    <mergeCell ref="A101:D101"/>
    <mergeCell ref="B111:C111"/>
    <mergeCell ref="B112:C112"/>
    <mergeCell ref="A115:B115"/>
    <mergeCell ref="A116:B116"/>
    <mergeCell ref="C116:D116"/>
    <mergeCell ref="A117:D117"/>
    <mergeCell ref="A118:D118"/>
    <mergeCell ref="B119:C119"/>
    <mergeCell ref="B113:C113"/>
    <mergeCell ref="B114:C114"/>
    <mergeCell ref="B106:C106"/>
    <mergeCell ref="A107:B107"/>
    <mergeCell ref="A108:B108"/>
    <mergeCell ref="C108:D108"/>
    <mergeCell ref="A109:D109"/>
    <mergeCell ref="A110:D110"/>
    <mergeCell ref="A124:B124"/>
    <mergeCell ref="C124:D124"/>
    <mergeCell ref="A125:D125"/>
    <mergeCell ref="A126:D126"/>
    <mergeCell ref="B127:C127"/>
    <mergeCell ref="B128:C128"/>
    <mergeCell ref="B137:C137"/>
    <mergeCell ref="B121:C121"/>
    <mergeCell ref="B122:C122"/>
    <mergeCell ref="A123:B123"/>
    <mergeCell ref="B138:C138"/>
    <mergeCell ref="A131:B131"/>
    <mergeCell ref="A132:B132"/>
    <mergeCell ref="C132:D132"/>
    <mergeCell ref="A133:D133"/>
    <mergeCell ref="A134:D134"/>
    <mergeCell ref="B135:C135"/>
    <mergeCell ref="B136:C136"/>
    <mergeCell ref="B129:C129"/>
    <mergeCell ref="B130:C130"/>
  </mergeCells>
  <pageMargins left="0.74791666666666667" right="0.74791666666666667" top="0.98402777777777772" bottom="0.98402777777777772" header="0.50416666666666665" footer="0.50416666666666665"/>
  <pageSetup paperSize="9" scale="90" orientation="portrait" horizontalDpi="30066" verticalDpi="26478"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20"/>
  <sheetViews>
    <sheetView zoomScale="110" zoomScaleNormal="110" workbookViewId="0">
      <selection activeCell="AB323" sqref="AB323"/>
    </sheetView>
  </sheetViews>
  <sheetFormatPr defaultColWidth="9.140625" defaultRowHeight="12.75"/>
  <cols>
    <col min="1" max="1" width="4.140625" customWidth="1"/>
    <col min="2" max="2" width="30.5703125" customWidth="1"/>
    <col min="3" max="3" width="25.5703125" customWidth="1"/>
    <col min="4" max="4" width="9.5703125" hidden="1" customWidth="1"/>
    <col min="5" max="5" width="13" hidden="1" customWidth="1"/>
    <col min="6" max="6" width="14.42578125" customWidth="1"/>
    <col min="7" max="7" width="4.42578125" hidden="1" customWidth="1"/>
    <col min="8" max="8" width="9.140625" customWidth="1"/>
    <col min="9" max="9" width="12.85546875" hidden="1" customWidth="1"/>
    <col min="10" max="10" width="6.7109375" hidden="1" customWidth="1"/>
    <col min="11" max="11" width="9.140625" hidden="1" customWidth="1"/>
    <col min="12" max="12" width="12.28515625" hidden="1" customWidth="1"/>
    <col min="13" max="13" width="9.7109375" hidden="1" customWidth="1"/>
    <col min="14" max="14" width="16.42578125" hidden="1" customWidth="1"/>
    <col min="15" max="15" width="10.5703125" hidden="1" customWidth="1"/>
    <col min="16" max="16" width="10.85546875" hidden="1" customWidth="1"/>
    <col min="17" max="17" width="11.5703125" hidden="1" customWidth="1"/>
    <col min="18" max="19" width="13" hidden="1" customWidth="1"/>
    <col min="20" max="20" width="16.7109375" style="39" hidden="1" customWidth="1"/>
    <col min="21" max="22" width="16.7109375" style="39" customWidth="1"/>
    <col min="23" max="23" width="15.140625" style="40" hidden="1" customWidth="1"/>
    <col min="24" max="24" width="13.5703125" hidden="1" customWidth="1"/>
    <col min="25" max="25" width="13" bestFit="1" customWidth="1"/>
  </cols>
  <sheetData>
    <row r="1" spans="1:25" ht="18">
      <c r="A1" s="16" t="s">
        <v>90</v>
      </c>
      <c r="W1"/>
    </row>
    <row r="2" spans="1:25" ht="12.75" customHeight="1">
      <c r="A2" s="16"/>
      <c r="W2"/>
    </row>
    <row r="3" spans="1:25" s="5" customFormat="1" ht="32.25" customHeight="1">
      <c r="A3" s="518" t="s">
        <v>0</v>
      </c>
      <c r="B3" s="518" t="s">
        <v>91</v>
      </c>
      <c r="C3" s="518" t="s">
        <v>92</v>
      </c>
      <c r="D3" s="518" t="s">
        <v>93</v>
      </c>
      <c r="E3" s="518" t="s">
        <v>94</v>
      </c>
      <c r="F3" s="518" t="s">
        <v>95</v>
      </c>
      <c r="G3" s="4"/>
      <c r="H3" s="518" t="s">
        <v>96</v>
      </c>
      <c r="I3" s="518" t="s">
        <v>97</v>
      </c>
      <c r="J3" s="518" t="s">
        <v>98</v>
      </c>
      <c r="K3" s="4"/>
      <c r="L3" s="533" t="s">
        <v>99</v>
      </c>
      <c r="M3" s="518" t="s">
        <v>100</v>
      </c>
      <c r="N3" s="518" t="s">
        <v>101</v>
      </c>
      <c r="O3" s="518" t="s">
        <v>102</v>
      </c>
      <c r="P3" s="518"/>
      <c r="Q3" s="518"/>
      <c r="R3" s="518"/>
      <c r="S3" s="623" t="s">
        <v>103</v>
      </c>
      <c r="T3" s="618" t="s">
        <v>104</v>
      </c>
      <c r="U3" s="620" t="s">
        <v>1437</v>
      </c>
      <c r="V3" s="620"/>
      <c r="W3" s="618" t="s">
        <v>104</v>
      </c>
      <c r="X3" s="618" t="s">
        <v>105</v>
      </c>
    </row>
    <row r="4" spans="1:25" s="5" customFormat="1" ht="72.95" customHeight="1">
      <c r="A4" s="518"/>
      <c r="B4" s="518"/>
      <c r="C4" s="518"/>
      <c r="D4" s="518"/>
      <c r="E4" s="518"/>
      <c r="F4" s="518"/>
      <c r="G4" s="4"/>
      <c r="H4" s="518"/>
      <c r="I4" s="518"/>
      <c r="J4" s="518"/>
      <c r="K4" s="4"/>
      <c r="L4" s="533"/>
      <c r="M4" s="518"/>
      <c r="N4" s="518"/>
      <c r="O4" s="4" t="s">
        <v>106</v>
      </c>
      <c r="P4" s="4" t="s">
        <v>107</v>
      </c>
      <c r="Q4" s="4" t="s">
        <v>108</v>
      </c>
      <c r="R4" s="4" t="s">
        <v>109</v>
      </c>
      <c r="S4" s="624"/>
      <c r="T4" s="619"/>
      <c r="U4" s="78" t="s">
        <v>1288</v>
      </c>
      <c r="V4" s="78" t="s">
        <v>1289</v>
      </c>
      <c r="W4" s="619"/>
      <c r="X4" s="619"/>
      <c r="Y4" s="409" t="s">
        <v>1435</v>
      </c>
    </row>
    <row r="5" spans="1:25" s="1" customFormat="1">
      <c r="A5" s="651" t="str">
        <f>'wykaz jednostek'!B2</f>
        <v>Urząd Miejski</v>
      </c>
      <c r="B5" s="652"/>
      <c r="C5" s="652"/>
      <c r="D5" s="652"/>
      <c r="E5" s="652"/>
      <c r="F5" s="652"/>
      <c r="G5" s="652"/>
      <c r="H5" s="652"/>
      <c r="I5" s="652"/>
      <c r="J5" s="652"/>
      <c r="K5" s="652"/>
      <c r="L5" s="652"/>
      <c r="M5" s="652"/>
      <c r="N5" s="652"/>
      <c r="O5" s="652"/>
      <c r="P5" s="652"/>
      <c r="Q5" s="652"/>
      <c r="R5" s="652"/>
      <c r="S5" s="652"/>
      <c r="T5" s="652"/>
      <c r="U5" s="652"/>
      <c r="V5" s="652"/>
      <c r="W5" s="652"/>
      <c r="X5" s="652"/>
      <c r="Y5" s="653"/>
    </row>
    <row r="6" spans="1:25" s="5" customFormat="1" ht="14.1" customHeight="1">
      <c r="A6" s="524" t="s">
        <v>9</v>
      </c>
      <c r="B6" s="524" t="s">
        <v>119</v>
      </c>
      <c r="C6" s="524" t="s">
        <v>120</v>
      </c>
      <c r="D6" s="524" t="s">
        <v>110</v>
      </c>
      <c r="E6" s="524">
        <v>1900</v>
      </c>
      <c r="F6" s="540">
        <v>283460</v>
      </c>
      <c r="G6" s="540" t="s">
        <v>904</v>
      </c>
      <c r="H6" s="560">
        <v>141.72999999999999</v>
      </c>
      <c r="I6" s="524" t="s">
        <v>111</v>
      </c>
      <c r="J6" s="524" t="s">
        <v>110</v>
      </c>
      <c r="K6" s="621" t="str">
        <f>A6</f>
        <v>1.</v>
      </c>
      <c r="L6" s="578" t="s">
        <v>945</v>
      </c>
      <c r="M6" s="524" t="s">
        <v>112</v>
      </c>
      <c r="N6" s="438" t="s">
        <v>121</v>
      </c>
      <c r="O6" s="438" t="s">
        <v>122</v>
      </c>
      <c r="P6" s="438" t="s">
        <v>123</v>
      </c>
      <c r="Q6" s="438"/>
      <c r="R6" s="438" t="s">
        <v>115</v>
      </c>
      <c r="S6" s="622" t="s">
        <v>112</v>
      </c>
      <c r="T6" s="622"/>
      <c r="U6" s="589">
        <v>3000</v>
      </c>
      <c r="V6" s="589">
        <f>H6*U6</f>
        <v>425189.99999999994</v>
      </c>
      <c r="W6" s="513"/>
      <c r="X6" s="513"/>
      <c r="Y6" s="519" t="s">
        <v>1436</v>
      </c>
    </row>
    <row r="7" spans="1:25" s="5" customFormat="1" ht="14.1" customHeight="1">
      <c r="A7" s="530"/>
      <c r="B7" s="529"/>
      <c r="C7" s="529"/>
      <c r="D7" s="529"/>
      <c r="E7" s="529"/>
      <c r="F7" s="541"/>
      <c r="G7" s="529"/>
      <c r="H7" s="604"/>
      <c r="I7" s="529"/>
      <c r="J7" s="529"/>
      <c r="K7" s="593"/>
      <c r="L7" s="524"/>
      <c r="M7" s="529"/>
      <c r="N7" s="380" t="s">
        <v>124</v>
      </c>
      <c r="O7" s="381" t="s">
        <v>117</v>
      </c>
      <c r="P7" s="381" t="s">
        <v>117</v>
      </c>
      <c r="Q7" s="381" t="s">
        <v>125</v>
      </c>
      <c r="R7" s="381" t="s">
        <v>117</v>
      </c>
      <c r="S7" s="380" t="s">
        <v>118</v>
      </c>
      <c r="T7" s="380"/>
      <c r="U7" s="540"/>
      <c r="V7" s="540"/>
      <c r="W7" s="512"/>
      <c r="X7" s="512"/>
      <c r="Y7" s="520"/>
    </row>
    <row r="8" spans="1:25" s="5" customFormat="1" ht="14.1" customHeight="1">
      <c r="A8" s="529" t="s">
        <v>15</v>
      </c>
      <c r="B8" s="529" t="s">
        <v>126</v>
      </c>
      <c r="C8" s="529" t="s">
        <v>127</v>
      </c>
      <c r="D8" s="529" t="s">
        <v>110</v>
      </c>
      <c r="E8" s="529">
        <v>1950</v>
      </c>
      <c r="F8" s="541">
        <v>566000</v>
      </c>
      <c r="G8" s="541" t="s">
        <v>904</v>
      </c>
      <c r="H8" s="604">
        <v>283</v>
      </c>
      <c r="I8" s="529" t="s">
        <v>111</v>
      </c>
      <c r="J8" s="529" t="s">
        <v>110</v>
      </c>
      <c r="K8" s="593" t="str">
        <f>A8</f>
        <v>2.</v>
      </c>
      <c r="L8" s="529" t="s">
        <v>112</v>
      </c>
      <c r="M8" s="529" t="s">
        <v>112</v>
      </c>
      <c r="N8" s="379" t="s">
        <v>121</v>
      </c>
      <c r="O8" s="379" t="s">
        <v>122</v>
      </c>
      <c r="P8" s="379"/>
      <c r="Q8" s="379"/>
      <c r="R8" s="379" t="s">
        <v>128</v>
      </c>
      <c r="S8" s="625" t="s">
        <v>112</v>
      </c>
      <c r="T8" s="625"/>
      <c r="U8" s="539">
        <v>3000</v>
      </c>
      <c r="V8" s="539">
        <f>H8*U8</f>
        <v>849000</v>
      </c>
      <c r="W8" s="511"/>
      <c r="X8" s="511"/>
      <c r="Y8" s="519" t="s">
        <v>1436</v>
      </c>
    </row>
    <row r="9" spans="1:25" s="5" customFormat="1" ht="14.1" customHeight="1">
      <c r="A9" s="530"/>
      <c r="B9" s="529"/>
      <c r="C9" s="529"/>
      <c r="D9" s="529"/>
      <c r="E9" s="529"/>
      <c r="F9" s="541"/>
      <c r="G9" s="529"/>
      <c r="H9" s="604"/>
      <c r="I9" s="529"/>
      <c r="J9" s="529"/>
      <c r="K9" s="593"/>
      <c r="L9" s="529"/>
      <c r="M9" s="529"/>
      <c r="N9" s="380" t="s">
        <v>124</v>
      </c>
      <c r="O9" s="381" t="s">
        <v>117</v>
      </c>
      <c r="P9" s="381" t="s">
        <v>117</v>
      </c>
      <c r="Q9" s="381" t="s">
        <v>125</v>
      </c>
      <c r="R9" s="381" t="s">
        <v>117</v>
      </c>
      <c r="S9" s="380" t="s">
        <v>118</v>
      </c>
      <c r="T9" s="380"/>
      <c r="U9" s="540"/>
      <c r="V9" s="540"/>
      <c r="W9" s="512"/>
      <c r="X9" s="512"/>
      <c r="Y9" s="520"/>
    </row>
    <row r="10" spans="1:25" s="5" customFormat="1" ht="14.1" customHeight="1">
      <c r="A10" s="529" t="s">
        <v>21</v>
      </c>
      <c r="B10" s="529" t="s">
        <v>129</v>
      </c>
      <c r="C10" s="529" t="s">
        <v>130</v>
      </c>
      <c r="D10" s="529" t="s">
        <v>110</v>
      </c>
      <c r="E10" s="529">
        <v>1928</v>
      </c>
      <c r="F10" s="541">
        <v>218592</v>
      </c>
      <c r="G10" s="541" t="s">
        <v>904</v>
      </c>
      <c r="H10" s="604">
        <v>117.27</v>
      </c>
      <c r="I10" s="533" t="s">
        <v>112</v>
      </c>
      <c r="J10" s="533" t="s">
        <v>112</v>
      </c>
      <c r="K10" s="518" t="str">
        <f>A10</f>
        <v>3.</v>
      </c>
      <c r="L10" s="561" t="s">
        <v>112</v>
      </c>
      <c r="M10" s="533" t="s">
        <v>112</v>
      </c>
      <c r="N10" s="130"/>
      <c r="O10" s="130" t="s">
        <v>122</v>
      </c>
      <c r="P10" s="130" t="s">
        <v>131</v>
      </c>
      <c r="Q10" s="130" t="s">
        <v>114</v>
      </c>
      <c r="R10" s="130" t="s">
        <v>132</v>
      </c>
      <c r="S10" s="525" t="s">
        <v>112</v>
      </c>
      <c r="T10" s="525"/>
      <c r="U10" s="526"/>
      <c r="V10" s="588">
        <v>218592</v>
      </c>
      <c r="W10" s="511"/>
      <c r="X10" s="511"/>
      <c r="Y10" s="519" t="s">
        <v>429</v>
      </c>
    </row>
    <row r="11" spans="1:25" s="5" customFormat="1" ht="13.5" customHeight="1">
      <c r="A11" s="530"/>
      <c r="B11" s="529"/>
      <c r="C11" s="529"/>
      <c r="D11" s="529"/>
      <c r="E11" s="529"/>
      <c r="F11" s="541"/>
      <c r="G11" s="529"/>
      <c r="H11" s="604"/>
      <c r="I11" s="533"/>
      <c r="J11" s="533"/>
      <c r="K11" s="518"/>
      <c r="L11" s="561"/>
      <c r="M11" s="533"/>
      <c r="N11" s="131" t="s">
        <v>133</v>
      </c>
      <c r="O11" s="129" t="s">
        <v>117</v>
      </c>
      <c r="P11" s="129" t="s">
        <v>117</v>
      </c>
      <c r="Q11" s="129" t="s">
        <v>117</v>
      </c>
      <c r="R11" s="129" t="s">
        <v>117</v>
      </c>
      <c r="S11" s="131" t="s">
        <v>118</v>
      </c>
      <c r="T11" s="132"/>
      <c r="U11" s="527"/>
      <c r="V11" s="588"/>
      <c r="W11" s="512"/>
      <c r="X11" s="512"/>
      <c r="Y11" s="520"/>
    </row>
    <row r="12" spans="1:25" s="5" customFormat="1" ht="14.1" customHeight="1">
      <c r="A12" s="529" t="s">
        <v>28</v>
      </c>
      <c r="B12" s="529" t="s">
        <v>134</v>
      </c>
      <c r="C12" s="529" t="s">
        <v>135</v>
      </c>
      <c r="D12" s="529" t="s">
        <v>110</v>
      </c>
      <c r="E12" s="529">
        <v>1928</v>
      </c>
      <c r="F12" s="541">
        <v>203519.99999999997</v>
      </c>
      <c r="G12" s="541" t="s">
        <v>904</v>
      </c>
      <c r="H12" s="604">
        <v>117.16</v>
      </c>
      <c r="I12" s="533" t="s">
        <v>112</v>
      </c>
      <c r="J12" s="533" t="s">
        <v>112</v>
      </c>
      <c r="K12" s="518" t="str">
        <f>A12</f>
        <v>4.</v>
      </c>
      <c r="L12" s="561" t="s">
        <v>112</v>
      </c>
      <c r="M12" s="533" t="s">
        <v>112</v>
      </c>
      <c r="N12" s="130"/>
      <c r="O12" s="130" t="s">
        <v>122</v>
      </c>
      <c r="P12" s="130" t="s">
        <v>131</v>
      </c>
      <c r="Q12" s="130" t="s">
        <v>114</v>
      </c>
      <c r="R12" s="130" t="s">
        <v>132</v>
      </c>
      <c r="S12" s="525" t="s">
        <v>112</v>
      </c>
      <c r="T12" s="525"/>
      <c r="U12" s="526"/>
      <c r="V12" s="588">
        <v>203519.99999999997</v>
      </c>
      <c r="W12" s="511"/>
      <c r="X12" s="511"/>
      <c r="Y12" s="519" t="s">
        <v>429</v>
      </c>
    </row>
    <row r="13" spans="1:25" s="5" customFormat="1" ht="14.1" customHeight="1">
      <c r="A13" s="530"/>
      <c r="B13" s="529"/>
      <c r="C13" s="529"/>
      <c r="D13" s="529"/>
      <c r="E13" s="529"/>
      <c r="F13" s="541"/>
      <c r="G13" s="529"/>
      <c r="H13" s="604"/>
      <c r="I13" s="533"/>
      <c r="J13" s="533"/>
      <c r="K13" s="518"/>
      <c r="L13" s="561"/>
      <c r="M13" s="533"/>
      <c r="N13" s="131" t="s">
        <v>116</v>
      </c>
      <c r="O13" s="129" t="s">
        <v>117</v>
      </c>
      <c r="P13" s="129" t="s">
        <v>117</v>
      </c>
      <c r="Q13" s="129" t="s">
        <v>117</v>
      </c>
      <c r="R13" s="129" t="s">
        <v>117</v>
      </c>
      <c r="S13" s="131" t="s">
        <v>118</v>
      </c>
      <c r="T13" s="132"/>
      <c r="U13" s="527"/>
      <c r="V13" s="588"/>
      <c r="W13" s="512"/>
      <c r="X13" s="512"/>
      <c r="Y13" s="520"/>
    </row>
    <row r="14" spans="1:25" s="5" customFormat="1" ht="14.1" customHeight="1">
      <c r="A14" s="529" t="s">
        <v>33</v>
      </c>
      <c r="B14" s="529" t="s">
        <v>136</v>
      </c>
      <c r="C14" s="529" t="s">
        <v>137</v>
      </c>
      <c r="D14" s="529" t="s">
        <v>110</v>
      </c>
      <c r="E14" s="529">
        <v>1970</v>
      </c>
      <c r="F14" s="541">
        <v>98400</v>
      </c>
      <c r="G14" s="541" t="s">
        <v>904</v>
      </c>
      <c r="H14" s="604">
        <v>124.95</v>
      </c>
      <c r="I14" s="533" t="s">
        <v>112</v>
      </c>
      <c r="J14" s="533" t="s">
        <v>112</v>
      </c>
      <c r="K14" s="518" t="str">
        <f>A14</f>
        <v>5.</v>
      </c>
      <c r="L14" s="561" t="s">
        <v>112</v>
      </c>
      <c r="M14" s="533" t="s">
        <v>112</v>
      </c>
      <c r="N14" s="130"/>
      <c r="O14" s="130" t="s">
        <v>122</v>
      </c>
      <c r="P14" s="130"/>
      <c r="Q14" s="130"/>
      <c r="R14" s="130" t="s">
        <v>132</v>
      </c>
      <c r="S14" s="525" t="s">
        <v>112</v>
      </c>
      <c r="T14" s="525"/>
      <c r="U14" s="539">
        <v>1000</v>
      </c>
      <c r="V14" s="539">
        <f>H14*U14</f>
        <v>124950</v>
      </c>
      <c r="W14" s="511"/>
      <c r="X14" s="511"/>
      <c r="Y14" s="519" t="s">
        <v>1436</v>
      </c>
    </row>
    <row r="15" spans="1:25" s="5" customFormat="1" ht="14.1" customHeight="1">
      <c r="A15" s="530"/>
      <c r="B15" s="529"/>
      <c r="C15" s="529"/>
      <c r="D15" s="529"/>
      <c r="E15" s="529"/>
      <c r="F15" s="541"/>
      <c r="G15" s="529"/>
      <c r="H15" s="604"/>
      <c r="I15" s="533"/>
      <c r="J15" s="533"/>
      <c r="K15" s="518"/>
      <c r="L15" s="561"/>
      <c r="M15" s="533"/>
      <c r="N15" s="131" t="s">
        <v>116</v>
      </c>
      <c r="O15" s="129" t="s">
        <v>117</v>
      </c>
      <c r="P15" s="129" t="s">
        <v>117</v>
      </c>
      <c r="Q15" s="129" t="s">
        <v>117</v>
      </c>
      <c r="R15" s="129" t="s">
        <v>117</v>
      </c>
      <c r="S15" s="131" t="s">
        <v>118</v>
      </c>
      <c r="T15" s="132"/>
      <c r="U15" s="540"/>
      <c r="V15" s="540"/>
      <c r="W15" s="512"/>
      <c r="X15" s="512"/>
      <c r="Y15" s="520"/>
    </row>
    <row r="16" spans="1:25" s="5" customFormat="1" ht="14.1" customHeight="1">
      <c r="A16" s="529" t="s">
        <v>35</v>
      </c>
      <c r="B16" s="529" t="s">
        <v>138</v>
      </c>
      <c r="C16" s="529" t="s">
        <v>139</v>
      </c>
      <c r="D16" s="529" t="s">
        <v>110</v>
      </c>
      <c r="E16" s="529"/>
      <c r="F16" s="541">
        <v>14400</v>
      </c>
      <c r="G16" s="541" t="s">
        <v>904</v>
      </c>
      <c r="H16" s="604">
        <v>18</v>
      </c>
      <c r="I16" s="533" t="s">
        <v>112</v>
      </c>
      <c r="J16" s="533" t="s">
        <v>112</v>
      </c>
      <c r="K16" s="518" t="str">
        <f>A16</f>
        <v>6.</v>
      </c>
      <c r="L16" s="561" t="s">
        <v>112</v>
      </c>
      <c r="M16" s="533" t="s">
        <v>112</v>
      </c>
      <c r="N16" s="130"/>
      <c r="O16" s="130" t="s">
        <v>122</v>
      </c>
      <c r="P16" s="130"/>
      <c r="Q16" s="130"/>
      <c r="R16" s="130" t="s">
        <v>132</v>
      </c>
      <c r="S16" s="525" t="s">
        <v>112</v>
      </c>
      <c r="T16" s="525"/>
      <c r="U16" s="539">
        <v>1000</v>
      </c>
      <c r="V16" s="539">
        <f>H16*U16</f>
        <v>18000</v>
      </c>
      <c r="W16" s="511"/>
      <c r="X16" s="511"/>
      <c r="Y16" s="519" t="s">
        <v>1436</v>
      </c>
    </row>
    <row r="17" spans="1:25" s="5" customFormat="1" ht="14.1" customHeight="1">
      <c r="A17" s="530"/>
      <c r="B17" s="529"/>
      <c r="C17" s="529"/>
      <c r="D17" s="529"/>
      <c r="E17" s="529"/>
      <c r="F17" s="541"/>
      <c r="G17" s="529"/>
      <c r="H17" s="604"/>
      <c r="I17" s="533"/>
      <c r="J17" s="533"/>
      <c r="K17" s="518"/>
      <c r="L17" s="561"/>
      <c r="M17" s="533"/>
      <c r="N17" s="131" t="s">
        <v>133</v>
      </c>
      <c r="O17" s="129" t="s">
        <v>117</v>
      </c>
      <c r="P17" s="129" t="s">
        <v>117</v>
      </c>
      <c r="Q17" s="129" t="s">
        <v>125</v>
      </c>
      <c r="R17" s="129" t="s">
        <v>117</v>
      </c>
      <c r="S17" s="131" t="s">
        <v>118</v>
      </c>
      <c r="T17" s="132"/>
      <c r="U17" s="540"/>
      <c r="V17" s="540"/>
      <c r="W17" s="512"/>
      <c r="X17" s="512"/>
      <c r="Y17" s="520"/>
    </row>
    <row r="18" spans="1:25" s="5" customFormat="1" ht="14.1" customHeight="1">
      <c r="A18" s="529" t="s">
        <v>41</v>
      </c>
      <c r="B18" s="529" t="s">
        <v>141</v>
      </c>
      <c r="C18" s="529" t="s">
        <v>142</v>
      </c>
      <c r="D18" s="529" t="s">
        <v>110</v>
      </c>
      <c r="E18" s="529">
        <v>1976</v>
      </c>
      <c r="F18" s="541">
        <v>96000</v>
      </c>
      <c r="G18" s="541" t="s">
        <v>904</v>
      </c>
      <c r="H18" s="604">
        <v>109.7</v>
      </c>
      <c r="I18" s="533" t="s">
        <v>112</v>
      </c>
      <c r="J18" s="533" t="s">
        <v>112</v>
      </c>
      <c r="K18" s="518" t="str">
        <f>A18</f>
        <v>7.</v>
      </c>
      <c r="L18" s="561" t="s">
        <v>112</v>
      </c>
      <c r="M18" s="533" t="s">
        <v>112</v>
      </c>
      <c r="N18" s="130"/>
      <c r="O18" s="130" t="s">
        <v>122</v>
      </c>
      <c r="P18" s="130"/>
      <c r="Q18" s="130"/>
      <c r="R18" s="130" t="s">
        <v>132</v>
      </c>
      <c r="S18" s="525" t="s">
        <v>112</v>
      </c>
      <c r="T18" s="525"/>
      <c r="U18" s="539">
        <v>1000</v>
      </c>
      <c r="V18" s="539">
        <f>H18*U18</f>
        <v>109700</v>
      </c>
      <c r="W18" s="511"/>
      <c r="X18" s="511"/>
      <c r="Y18" s="519" t="s">
        <v>1436</v>
      </c>
    </row>
    <row r="19" spans="1:25" s="5" customFormat="1" ht="14.1" customHeight="1">
      <c r="A19" s="530"/>
      <c r="B19" s="529"/>
      <c r="C19" s="529"/>
      <c r="D19" s="529"/>
      <c r="E19" s="529"/>
      <c r="F19" s="541"/>
      <c r="G19" s="529"/>
      <c r="H19" s="604"/>
      <c r="I19" s="533"/>
      <c r="J19" s="533"/>
      <c r="K19" s="518"/>
      <c r="L19" s="561"/>
      <c r="M19" s="533"/>
      <c r="N19" s="131" t="s">
        <v>116</v>
      </c>
      <c r="O19" s="129" t="s">
        <v>117</v>
      </c>
      <c r="P19" s="129" t="s">
        <v>117</v>
      </c>
      <c r="Q19" s="129" t="s">
        <v>117</v>
      </c>
      <c r="R19" s="129" t="s">
        <v>117</v>
      </c>
      <c r="S19" s="131" t="s">
        <v>118</v>
      </c>
      <c r="T19" s="132"/>
      <c r="U19" s="540"/>
      <c r="V19" s="540"/>
      <c r="W19" s="512"/>
      <c r="X19" s="512"/>
      <c r="Y19" s="520"/>
    </row>
    <row r="20" spans="1:25" s="5" customFormat="1" ht="14.1" customHeight="1">
      <c r="A20" s="529" t="s">
        <v>47</v>
      </c>
      <c r="B20" s="529" t="s">
        <v>145</v>
      </c>
      <c r="C20" s="529" t="s">
        <v>146</v>
      </c>
      <c r="D20" s="529" t="s">
        <v>110</v>
      </c>
      <c r="E20" s="529">
        <v>1985</v>
      </c>
      <c r="F20" s="541">
        <v>154880</v>
      </c>
      <c r="G20" s="541" t="s">
        <v>904</v>
      </c>
      <c r="H20" s="604">
        <v>180</v>
      </c>
      <c r="I20" s="533" t="s">
        <v>112</v>
      </c>
      <c r="J20" s="533" t="s">
        <v>112</v>
      </c>
      <c r="K20" s="518" t="str">
        <f>A20</f>
        <v>8.</v>
      </c>
      <c r="L20" s="561" t="s">
        <v>112</v>
      </c>
      <c r="M20" s="533" t="s">
        <v>112</v>
      </c>
      <c r="N20" s="130"/>
      <c r="O20" s="130" t="s">
        <v>122</v>
      </c>
      <c r="P20" s="130"/>
      <c r="Q20" s="130"/>
      <c r="R20" s="130" t="s">
        <v>132</v>
      </c>
      <c r="S20" s="525" t="s">
        <v>112</v>
      </c>
      <c r="T20" s="525"/>
      <c r="U20" s="539">
        <v>1000</v>
      </c>
      <c r="V20" s="539">
        <f>H20*U20</f>
        <v>180000</v>
      </c>
      <c r="W20" s="511"/>
      <c r="X20" s="511"/>
      <c r="Y20" s="519" t="s">
        <v>1436</v>
      </c>
    </row>
    <row r="21" spans="1:25" s="5" customFormat="1" ht="14.1" customHeight="1">
      <c r="A21" s="530"/>
      <c r="B21" s="529"/>
      <c r="C21" s="529"/>
      <c r="D21" s="529"/>
      <c r="E21" s="529"/>
      <c r="F21" s="541"/>
      <c r="G21" s="529"/>
      <c r="H21" s="604"/>
      <c r="I21" s="533"/>
      <c r="J21" s="533"/>
      <c r="K21" s="518"/>
      <c r="L21" s="561"/>
      <c r="M21" s="533"/>
      <c r="N21" s="131" t="s">
        <v>116</v>
      </c>
      <c r="O21" s="129" t="s">
        <v>117</v>
      </c>
      <c r="P21" s="129" t="s">
        <v>117</v>
      </c>
      <c r="Q21" s="129" t="s">
        <v>117</v>
      </c>
      <c r="R21" s="129" t="s">
        <v>117</v>
      </c>
      <c r="S21" s="131" t="s">
        <v>118</v>
      </c>
      <c r="T21" s="132"/>
      <c r="U21" s="540"/>
      <c r="V21" s="540"/>
      <c r="W21" s="512"/>
      <c r="X21" s="512"/>
      <c r="Y21" s="520"/>
    </row>
    <row r="22" spans="1:25" s="5" customFormat="1" ht="14.1" customHeight="1">
      <c r="A22" s="529" t="s">
        <v>53</v>
      </c>
      <c r="B22" s="529" t="s">
        <v>911</v>
      </c>
      <c r="C22" s="529" t="s">
        <v>698</v>
      </c>
      <c r="D22" s="529" t="s">
        <v>110</v>
      </c>
      <c r="E22" s="529">
        <v>1969</v>
      </c>
      <c r="F22" s="541">
        <v>17372.91</v>
      </c>
      <c r="G22" s="529"/>
      <c r="H22" s="604">
        <v>110.7</v>
      </c>
      <c r="I22" s="533" t="s">
        <v>112</v>
      </c>
      <c r="J22" s="533" t="s">
        <v>112</v>
      </c>
      <c r="K22" s="518" t="str">
        <f>A22</f>
        <v>9.</v>
      </c>
      <c r="L22" s="561" t="s">
        <v>112</v>
      </c>
      <c r="M22" s="533" t="s">
        <v>112</v>
      </c>
      <c r="N22" s="130"/>
      <c r="O22" s="130" t="s">
        <v>122</v>
      </c>
      <c r="P22" s="130"/>
      <c r="Q22" s="130"/>
      <c r="R22" s="130" t="s">
        <v>302</v>
      </c>
      <c r="S22" s="525" t="s">
        <v>112</v>
      </c>
      <c r="T22" s="525"/>
      <c r="U22" s="539">
        <v>1000</v>
      </c>
      <c r="V22" s="539">
        <f>H22*U22</f>
        <v>110700</v>
      </c>
      <c r="W22" s="511"/>
      <c r="X22" s="511"/>
      <c r="Y22" s="519" t="s">
        <v>1436</v>
      </c>
    </row>
    <row r="23" spans="1:25" s="5" customFormat="1" ht="14.1" customHeight="1">
      <c r="A23" s="530"/>
      <c r="B23" s="529"/>
      <c r="C23" s="529"/>
      <c r="D23" s="529"/>
      <c r="E23" s="529"/>
      <c r="F23" s="541"/>
      <c r="G23" s="529"/>
      <c r="H23" s="604"/>
      <c r="I23" s="533"/>
      <c r="J23" s="533"/>
      <c r="K23" s="518"/>
      <c r="L23" s="561"/>
      <c r="M23" s="533"/>
      <c r="N23" s="131" t="s">
        <v>116</v>
      </c>
      <c r="O23" s="129" t="s">
        <v>117</v>
      </c>
      <c r="P23" s="129" t="s">
        <v>117</v>
      </c>
      <c r="Q23" s="129" t="s">
        <v>117</v>
      </c>
      <c r="R23" s="129" t="s">
        <v>117</v>
      </c>
      <c r="S23" s="131" t="s">
        <v>118</v>
      </c>
      <c r="T23" s="132"/>
      <c r="U23" s="540"/>
      <c r="V23" s="540"/>
      <c r="W23" s="512"/>
      <c r="X23" s="512"/>
      <c r="Y23" s="520"/>
    </row>
    <row r="24" spans="1:25" s="5" customFormat="1" ht="14.1" customHeight="1">
      <c r="A24" s="529" t="s">
        <v>58</v>
      </c>
      <c r="B24" s="529" t="s">
        <v>150</v>
      </c>
      <c r="C24" s="529" t="s">
        <v>151</v>
      </c>
      <c r="D24" s="529" t="s">
        <v>110</v>
      </c>
      <c r="E24" s="529">
        <v>1965</v>
      </c>
      <c r="F24" s="541">
        <v>70480</v>
      </c>
      <c r="G24" s="541" t="s">
        <v>904</v>
      </c>
      <c r="H24" s="604">
        <v>88.1</v>
      </c>
      <c r="I24" s="533" t="s">
        <v>112</v>
      </c>
      <c r="J24" s="533" t="s">
        <v>112</v>
      </c>
      <c r="K24" s="518" t="str">
        <f>A24</f>
        <v>10.</v>
      </c>
      <c r="L24" s="561" t="s">
        <v>112</v>
      </c>
      <c r="M24" s="533" t="s">
        <v>112</v>
      </c>
      <c r="N24" s="130"/>
      <c r="O24" s="130" t="s">
        <v>122</v>
      </c>
      <c r="P24" s="130"/>
      <c r="Q24" s="130"/>
      <c r="R24" s="130" t="s">
        <v>132</v>
      </c>
      <c r="S24" s="525" t="s">
        <v>112</v>
      </c>
      <c r="T24" s="525"/>
      <c r="U24" s="539">
        <v>1000</v>
      </c>
      <c r="V24" s="539">
        <f>H24*U24</f>
        <v>88100</v>
      </c>
      <c r="W24" s="511"/>
      <c r="X24" s="511"/>
      <c r="Y24" s="519" t="s">
        <v>1436</v>
      </c>
    </row>
    <row r="25" spans="1:25" s="5" customFormat="1" ht="14.1" customHeight="1">
      <c r="A25" s="530"/>
      <c r="B25" s="529"/>
      <c r="C25" s="529"/>
      <c r="D25" s="529"/>
      <c r="E25" s="529"/>
      <c r="F25" s="541"/>
      <c r="G25" s="529"/>
      <c r="H25" s="604"/>
      <c r="I25" s="533"/>
      <c r="J25" s="533"/>
      <c r="K25" s="518"/>
      <c r="L25" s="561"/>
      <c r="M25" s="533"/>
      <c r="N25" s="131" t="s">
        <v>116</v>
      </c>
      <c r="O25" s="129" t="s">
        <v>117</v>
      </c>
      <c r="P25" s="129" t="s">
        <v>117</v>
      </c>
      <c r="Q25" s="129" t="s">
        <v>117</v>
      </c>
      <c r="R25" s="129" t="s">
        <v>117</v>
      </c>
      <c r="S25" s="131" t="s">
        <v>118</v>
      </c>
      <c r="T25" s="132"/>
      <c r="U25" s="540"/>
      <c r="V25" s="540"/>
      <c r="W25" s="512"/>
      <c r="X25" s="512"/>
      <c r="Y25" s="520"/>
    </row>
    <row r="26" spans="1:25" s="5" customFormat="1" ht="14.1" customHeight="1">
      <c r="A26" s="529" t="s">
        <v>63</v>
      </c>
      <c r="B26" s="529" t="s">
        <v>961</v>
      </c>
      <c r="C26" s="529" t="s">
        <v>962</v>
      </c>
      <c r="D26" s="529" t="s">
        <v>110</v>
      </c>
      <c r="E26" s="529">
        <v>1985</v>
      </c>
      <c r="F26" s="541">
        <v>134780.79999999999</v>
      </c>
      <c r="G26" s="541" t="s">
        <v>904</v>
      </c>
      <c r="H26" s="604">
        <v>362.5</v>
      </c>
      <c r="I26" s="533" t="s">
        <v>112</v>
      </c>
      <c r="J26" s="533" t="s">
        <v>112</v>
      </c>
      <c r="K26" s="518" t="str">
        <f>A26</f>
        <v>11.</v>
      </c>
      <c r="L26" s="561" t="s">
        <v>112</v>
      </c>
      <c r="M26" s="533" t="s">
        <v>112</v>
      </c>
      <c r="N26" s="130"/>
      <c r="O26" s="130" t="s">
        <v>113</v>
      </c>
      <c r="P26" s="130"/>
      <c r="Q26" s="130"/>
      <c r="R26" s="130" t="s">
        <v>132</v>
      </c>
      <c r="S26" s="525" t="s">
        <v>112</v>
      </c>
      <c r="T26" s="525"/>
      <c r="U26" s="539">
        <v>1000</v>
      </c>
      <c r="V26" s="539">
        <f>H26*U26</f>
        <v>362500</v>
      </c>
      <c r="W26" s="511"/>
      <c r="X26" s="511"/>
      <c r="Y26" s="519" t="s">
        <v>1436</v>
      </c>
    </row>
    <row r="27" spans="1:25" s="5" customFormat="1" ht="14.1" customHeight="1">
      <c r="A27" s="530"/>
      <c r="B27" s="529"/>
      <c r="C27" s="529"/>
      <c r="D27" s="529"/>
      <c r="E27" s="529"/>
      <c r="F27" s="541"/>
      <c r="G27" s="529"/>
      <c r="H27" s="604"/>
      <c r="I27" s="533"/>
      <c r="J27" s="533"/>
      <c r="K27" s="518"/>
      <c r="L27" s="561"/>
      <c r="M27" s="533"/>
      <c r="N27" s="131" t="s">
        <v>116</v>
      </c>
      <c r="O27" s="129" t="s">
        <v>117</v>
      </c>
      <c r="P27" s="129" t="s">
        <v>117</v>
      </c>
      <c r="Q27" s="129" t="s">
        <v>117</v>
      </c>
      <c r="R27" s="129" t="s">
        <v>117</v>
      </c>
      <c r="S27" s="131" t="s">
        <v>118</v>
      </c>
      <c r="T27" s="132"/>
      <c r="U27" s="540"/>
      <c r="V27" s="540"/>
      <c r="W27" s="512"/>
      <c r="X27" s="512"/>
      <c r="Y27" s="520"/>
    </row>
    <row r="28" spans="1:25" s="5" customFormat="1" ht="14.1" customHeight="1">
      <c r="A28" s="529" t="s">
        <v>66</v>
      </c>
      <c r="B28" s="529" t="s">
        <v>155</v>
      </c>
      <c r="C28" s="529" t="s">
        <v>156</v>
      </c>
      <c r="D28" s="529" t="s">
        <v>110</v>
      </c>
      <c r="E28" s="529">
        <v>1979</v>
      </c>
      <c r="F28" s="541">
        <v>192000</v>
      </c>
      <c r="G28" s="541" t="s">
        <v>904</v>
      </c>
      <c r="H28" s="604">
        <v>234</v>
      </c>
      <c r="I28" s="533" t="s">
        <v>112</v>
      </c>
      <c r="J28" s="533" t="s">
        <v>112</v>
      </c>
      <c r="K28" s="518" t="str">
        <f>A28</f>
        <v>12.</v>
      </c>
      <c r="L28" s="561" t="s">
        <v>112</v>
      </c>
      <c r="M28" s="533" t="s">
        <v>112</v>
      </c>
      <c r="N28" s="130"/>
      <c r="O28" s="130" t="s">
        <v>122</v>
      </c>
      <c r="P28" s="130"/>
      <c r="Q28" s="130"/>
      <c r="R28" s="130" t="s">
        <v>132</v>
      </c>
      <c r="S28" s="525" t="s">
        <v>112</v>
      </c>
      <c r="T28" s="525"/>
      <c r="U28" s="539">
        <v>1000</v>
      </c>
      <c r="V28" s="539">
        <f>H28*U28</f>
        <v>234000</v>
      </c>
      <c r="W28" s="511"/>
      <c r="X28" s="511"/>
      <c r="Y28" s="519" t="s">
        <v>1436</v>
      </c>
    </row>
    <row r="29" spans="1:25" s="5" customFormat="1" ht="14.1" customHeight="1">
      <c r="A29" s="530"/>
      <c r="B29" s="529"/>
      <c r="C29" s="529"/>
      <c r="D29" s="529"/>
      <c r="E29" s="529"/>
      <c r="F29" s="541"/>
      <c r="G29" s="529"/>
      <c r="H29" s="604"/>
      <c r="I29" s="533"/>
      <c r="J29" s="533"/>
      <c r="K29" s="518"/>
      <c r="L29" s="561"/>
      <c r="M29" s="533"/>
      <c r="N29" s="131" t="s">
        <v>116</v>
      </c>
      <c r="O29" s="129" t="s">
        <v>117</v>
      </c>
      <c r="P29" s="129" t="s">
        <v>117</v>
      </c>
      <c r="Q29" s="129" t="s">
        <v>117</v>
      </c>
      <c r="R29" s="129" t="s">
        <v>117</v>
      </c>
      <c r="S29" s="131" t="s">
        <v>118</v>
      </c>
      <c r="T29" s="132"/>
      <c r="U29" s="540"/>
      <c r="V29" s="540"/>
      <c r="W29" s="512"/>
      <c r="X29" s="512"/>
      <c r="Y29" s="520"/>
    </row>
    <row r="30" spans="1:25" s="5" customFormat="1" ht="14.1" customHeight="1">
      <c r="A30" s="529" t="s">
        <v>68</v>
      </c>
      <c r="B30" s="529" t="s">
        <v>158</v>
      </c>
      <c r="C30" s="529" t="s">
        <v>159</v>
      </c>
      <c r="D30" s="529" t="s">
        <v>110</v>
      </c>
      <c r="E30" s="529">
        <v>1969</v>
      </c>
      <c r="F30" s="541">
        <v>134400</v>
      </c>
      <c r="G30" s="541"/>
      <c r="H30" s="604">
        <v>160.19999999999999</v>
      </c>
      <c r="I30" s="533" t="s">
        <v>112</v>
      </c>
      <c r="J30" s="533" t="s">
        <v>112</v>
      </c>
      <c r="K30" s="518" t="str">
        <f>A30</f>
        <v>13.</v>
      </c>
      <c r="L30" s="561" t="s">
        <v>112</v>
      </c>
      <c r="M30" s="533" t="s">
        <v>112</v>
      </c>
      <c r="N30" s="130"/>
      <c r="O30" s="130" t="s">
        <v>122</v>
      </c>
      <c r="P30" s="130"/>
      <c r="Q30" s="130"/>
      <c r="R30" s="130" t="s">
        <v>132</v>
      </c>
      <c r="S30" s="525" t="s">
        <v>112</v>
      </c>
      <c r="T30" s="525"/>
      <c r="U30" s="539">
        <v>1000</v>
      </c>
      <c r="V30" s="539">
        <f>H30*U30</f>
        <v>160200</v>
      </c>
      <c r="W30" s="511"/>
      <c r="X30" s="511"/>
      <c r="Y30" s="519" t="s">
        <v>1436</v>
      </c>
    </row>
    <row r="31" spans="1:25" s="5" customFormat="1" ht="14.1" customHeight="1">
      <c r="A31" s="530"/>
      <c r="B31" s="529"/>
      <c r="C31" s="529"/>
      <c r="D31" s="529"/>
      <c r="E31" s="529"/>
      <c r="F31" s="541"/>
      <c r="G31" s="529"/>
      <c r="H31" s="604"/>
      <c r="I31" s="533"/>
      <c r="J31" s="533"/>
      <c r="K31" s="518"/>
      <c r="L31" s="561"/>
      <c r="M31" s="533"/>
      <c r="N31" s="131" t="s">
        <v>116</v>
      </c>
      <c r="O31" s="129" t="s">
        <v>117</v>
      </c>
      <c r="P31" s="129" t="s">
        <v>117</v>
      </c>
      <c r="Q31" s="129" t="s">
        <v>117</v>
      </c>
      <c r="R31" s="129" t="s">
        <v>117</v>
      </c>
      <c r="S31" s="131" t="s">
        <v>118</v>
      </c>
      <c r="T31" s="132"/>
      <c r="U31" s="540"/>
      <c r="V31" s="540"/>
      <c r="W31" s="512"/>
      <c r="X31" s="512"/>
      <c r="Y31" s="520"/>
    </row>
    <row r="32" spans="1:25" s="5" customFormat="1" ht="14.1" customHeight="1">
      <c r="A32" s="529" t="s">
        <v>143</v>
      </c>
      <c r="B32" s="529" t="s">
        <v>165</v>
      </c>
      <c r="C32" s="529" t="s">
        <v>166</v>
      </c>
      <c r="D32" s="529" t="s">
        <v>110</v>
      </c>
      <c r="E32" s="529">
        <v>1975</v>
      </c>
      <c r="F32" s="541">
        <v>163815</v>
      </c>
      <c r="G32" s="541" t="s">
        <v>904</v>
      </c>
      <c r="H32" s="604">
        <v>66.55</v>
      </c>
      <c r="I32" s="533" t="s">
        <v>112</v>
      </c>
      <c r="J32" s="533" t="s">
        <v>112</v>
      </c>
      <c r="K32" s="518" t="str">
        <f>A32</f>
        <v>14.</v>
      </c>
      <c r="L32" s="561" t="s">
        <v>112</v>
      </c>
      <c r="M32" s="533" t="s">
        <v>112</v>
      </c>
      <c r="N32" s="130"/>
      <c r="O32" s="130" t="s">
        <v>122</v>
      </c>
      <c r="P32" s="130"/>
      <c r="Q32" s="130"/>
      <c r="R32" s="130" t="s">
        <v>132</v>
      </c>
      <c r="S32" s="525" t="s">
        <v>112</v>
      </c>
      <c r="T32" s="525"/>
      <c r="U32" s="526"/>
      <c r="V32" s="588">
        <v>163815</v>
      </c>
      <c r="W32" s="511"/>
      <c r="X32" s="511"/>
      <c r="Y32" s="519" t="s">
        <v>429</v>
      </c>
    </row>
    <row r="33" spans="1:25" s="5" customFormat="1" ht="14.1" customHeight="1">
      <c r="A33" s="530"/>
      <c r="B33" s="529"/>
      <c r="C33" s="529"/>
      <c r="D33" s="529"/>
      <c r="E33" s="529"/>
      <c r="F33" s="541"/>
      <c r="G33" s="529"/>
      <c r="H33" s="604"/>
      <c r="I33" s="533"/>
      <c r="J33" s="533"/>
      <c r="K33" s="518"/>
      <c r="L33" s="561"/>
      <c r="M33" s="533"/>
      <c r="N33" s="131" t="s">
        <v>116</v>
      </c>
      <c r="O33" s="129" t="s">
        <v>117</v>
      </c>
      <c r="P33" s="129" t="s">
        <v>117</v>
      </c>
      <c r="Q33" s="129" t="s">
        <v>117</v>
      </c>
      <c r="R33" s="129" t="s">
        <v>117</v>
      </c>
      <c r="S33" s="131" t="s">
        <v>118</v>
      </c>
      <c r="T33" s="132"/>
      <c r="U33" s="527"/>
      <c r="V33" s="588"/>
      <c r="W33" s="512"/>
      <c r="X33" s="512"/>
      <c r="Y33" s="520"/>
    </row>
    <row r="34" spans="1:25" s="5" customFormat="1" ht="14.1" customHeight="1">
      <c r="A34" s="529" t="s">
        <v>144</v>
      </c>
      <c r="B34" s="529" t="s">
        <v>168</v>
      </c>
      <c r="C34" s="529" t="s">
        <v>169</v>
      </c>
      <c r="D34" s="529" t="s">
        <v>110</v>
      </c>
      <c r="E34" s="529">
        <v>1983</v>
      </c>
      <c r="F34" s="541">
        <v>173040</v>
      </c>
      <c r="G34" s="541" t="s">
        <v>904</v>
      </c>
      <c r="H34" s="604">
        <v>216</v>
      </c>
      <c r="I34" s="533" t="s">
        <v>112</v>
      </c>
      <c r="J34" s="533" t="s">
        <v>112</v>
      </c>
      <c r="K34" s="518" t="str">
        <f>A34</f>
        <v>15.</v>
      </c>
      <c r="L34" s="561" t="s">
        <v>112</v>
      </c>
      <c r="M34" s="533" t="s">
        <v>112</v>
      </c>
      <c r="N34" s="130"/>
      <c r="O34" s="130" t="s">
        <v>122</v>
      </c>
      <c r="P34" s="130"/>
      <c r="Q34" s="130"/>
      <c r="R34" s="130" t="s">
        <v>132</v>
      </c>
      <c r="S34" s="525" t="s">
        <v>112</v>
      </c>
      <c r="T34" s="525"/>
      <c r="U34" s="539">
        <v>1000</v>
      </c>
      <c r="V34" s="539">
        <f>H34*U34</f>
        <v>216000</v>
      </c>
      <c r="W34" s="511"/>
      <c r="X34" s="511"/>
      <c r="Y34" s="519" t="s">
        <v>1436</v>
      </c>
    </row>
    <row r="35" spans="1:25" s="5" customFormat="1" ht="14.1" customHeight="1">
      <c r="A35" s="530"/>
      <c r="B35" s="529"/>
      <c r="C35" s="529"/>
      <c r="D35" s="529"/>
      <c r="E35" s="529"/>
      <c r="F35" s="541"/>
      <c r="G35" s="529"/>
      <c r="H35" s="604"/>
      <c r="I35" s="533"/>
      <c r="J35" s="533"/>
      <c r="K35" s="518"/>
      <c r="L35" s="561"/>
      <c r="M35" s="533"/>
      <c r="N35" s="131" t="s">
        <v>116</v>
      </c>
      <c r="O35" s="129" t="s">
        <v>117</v>
      </c>
      <c r="P35" s="129" t="s">
        <v>117</v>
      </c>
      <c r="Q35" s="129" t="s">
        <v>117</v>
      </c>
      <c r="R35" s="129" t="s">
        <v>117</v>
      </c>
      <c r="S35" s="131" t="s">
        <v>118</v>
      </c>
      <c r="T35" s="132"/>
      <c r="U35" s="540"/>
      <c r="V35" s="540"/>
      <c r="W35" s="512"/>
      <c r="X35" s="512"/>
      <c r="Y35" s="520"/>
    </row>
    <row r="36" spans="1:25" s="5" customFormat="1" ht="14.1" customHeight="1">
      <c r="A36" s="529" t="s">
        <v>147</v>
      </c>
      <c r="B36" s="529" t="s">
        <v>171</v>
      </c>
      <c r="C36" s="529" t="s">
        <v>172</v>
      </c>
      <c r="D36" s="529" t="s">
        <v>110</v>
      </c>
      <c r="E36" s="529"/>
      <c r="F36" s="541">
        <v>103040</v>
      </c>
      <c r="G36" s="541" t="s">
        <v>904</v>
      </c>
      <c r="H36" s="604">
        <v>128.71</v>
      </c>
      <c r="I36" s="533" t="s">
        <v>112</v>
      </c>
      <c r="J36" s="533" t="s">
        <v>112</v>
      </c>
      <c r="K36" s="518" t="str">
        <f>A36</f>
        <v>16.</v>
      </c>
      <c r="L36" s="561" t="s">
        <v>112</v>
      </c>
      <c r="M36" s="533" t="s">
        <v>112</v>
      </c>
      <c r="N36" s="130"/>
      <c r="O36" s="130" t="s">
        <v>122</v>
      </c>
      <c r="P36" s="130"/>
      <c r="Q36" s="130"/>
      <c r="R36" s="130" t="s">
        <v>132</v>
      </c>
      <c r="S36" s="525" t="s">
        <v>112</v>
      </c>
      <c r="T36" s="525"/>
      <c r="U36" s="539">
        <v>1000</v>
      </c>
      <c r="V36" s="539">
        <f>H36*U36</f>
        <v>128710.00000000001</v>
      </c>
      <c r="W36" s="511"/>
      <c r="X36" s="511"/>
      <c r="Y36" s="519" t="s">
        <v>1436</v>
      </c>
    </row>
    <row r="37" spans="1:25" s="5" customFormat="1" ht="14.1" customHeight="1">
      <c r="A37" s="530"/>
      <c r="B37" s="529"/>
      <c r="C37" s="529"/>
      <c r="D37" s="529"/>
      <c r="E37" s="529"/>
      <c r="F37" s="541"/>
      <c r="G37" s="529"/>
      <c r="H37" s="604"/>
      <c r="I37" s="533"/>
      <c r="J37" s="533"/>
      <c r="K37" s="518"/>
      <c r="L37" s="561"/>
      <c r="M37" s="533"/>
      <c r="N37" s="131" t="s">
        <v>116</v>
      </c>
      <c r="O37" s="129" t="s">
        <v>117</v>
      </c>
      <c r="P37" s="129" t="s">
        <v>117</v>
      </c>
      <c r="Q37" s="129" t="s">
        <v>117</v>
      </c>
      <c r="R37" s="129" t="s">
        <v>117</v>
      </c>
      <c r="S37" s="131" t="s">
        <v>118</v>
      </c>
      <c r="T37" s="132"/>
      <c r="U37" s="540"/>
      <c r="V37" s="540"/>
      <c r="W37" s="512"/>
      <c r="X37" s="512"/>
      <c r="Y37" s="520"/>
    </row>
    <row r="38" spans="1:25" s="5" customFormat="1" ht="14.1" customHeight="1">
      <c r="A38" s="529" t="s">
        <v>149</v>
      </c>
      <c r="B38" s="529" t="s">
        <v>960</v>
      </c>
      <c r="C38" s="529" t="s">
        <v>959</v>
      </c>
      <c r="D38" s="529" t="s">
        <v>110</v>
      </c>
      <c r="E38" s="529">
        <v>2010</v>
      </c>
      <c r="F38" s="541">
        <v>149097.64000000001</v>
      </c>
      <c r="G38" s="541" t="s">
        <v>429</v>
      </c>
      <c r="H38" s="604">
        <v>48.06</v>
      </c>
      <c r="I38" s="533" t="s">
        <v>174</v>
      </c>
      <c r="J38" s="533" t="s">
        <v>110</v>
      </c>
      <c r="K38" s="518" t="str">
        <f>A38</f>
        <v>17.</v>
      </c>
      <c r="L38" s="561" t="s">
        <v>112</v>
      </c>
      <c r="M38" s="533" t="s">
        <v>112</v>
      </c>
      <c r="N38" s="130" t="s">
        <v>121</v>
      </c>
      <c r="O38" s="130"/>
      <c r="P38" s="130"/>
      <c r="Q38" s="130"/>
      <c r="R38" s="130" t="s">
        <v>128</v>
      </c>
      <c r="S38" s="525" t="s">
        <v>110</v>
      </c>
      <c r="T38" s="525"/>
      <c r="U38" s="539">
        <v>3000</v>
      </c>
      <c r="V38" s="541">
        <f>SUM(H38*U38)</f>
        <v>144180</v>
      </c>
      <c r="W38" s="511"/>
      <c r="X38" s="511"/>
      <c r="Y38" s="519" t="s">
        <v>1436</v>
      </c>
    </row>
    <row r="39" spans="1:25" s="5" customFormat="1" ht="14.1" customHeight="1">
      <c r="A39" s="530"/>
      <c r="B39" s="529"/>
      <c r="C39" s="529"/>
      <c r="D39" s="529"/>
      <c r="E39" s="529"/>
      <c r="F39" s="541"/>
      <c r="G39" s="529"/>
      <c r="H39" s="604"/>
      <c r="I39" s="533"/>
      <c r="J39" s="533"/>
      <c r="K39" s="518"/>
      <c r="L39" s="561"/>
      <c r="M39" s="533"/>
      <c r="N39" s="131" t="s">
        <v>124</v>
      </c>
      <c r="O39" s="129" t="s">
        <v>349</v>
      </c>
      <c r="P39" s="129" t="s">
        <v>349</v>
      </c>
      <c r="Q39" s="129" t="s">
        <v>349</v>
      </c>
      <c r="R39" s="129" t="s">
        <v>117</v>
      </c>
      <c r="S39" s="131" t="s">
        <v>118</v>
      </c>
      <c r="T39" s="132" t="s">
        <v>175</v>
      </c>
      <c r="U39" s="540"/>
      <c r="V39" s="541"/>
      <c r="W39" s="512"/>
      <c r="X39" s="512"/>
      <c r="Y39" s="520"/>
    </row>
    <row r="40" spans="1:25" s="5" customFormat="1" ht="14.1" customHeight="1">
      <c r="A40" s="529" t="s">
        <v>152</v>
      </c>
      <c r="B40" s="529" t="s">
        <v>179</v>
      </c>
      <c r="C40" s="529" t="s">
        <v>180</v>
      </c>
      <c r="D40" s="529" t="s">
        <v>110</v>
      </c>
      <c r="E40" s="529">
        <v>1904</v>
      </c>
      <c r="F40" s="541">
        <v>135900</v>
      </c>
      <c r="G40" s="541" t="s">
        <v>904</v>
      </c>
      <c r="H40" s="604">
        <v>67.95</v>
      </c>
      <c r="I40" s="533" t="s">
        <v>111</v>
      </c>
      <c r="J40" s="533" t="s">
        <v>110</v>
      </c>
      <c r="K40" s="518" t="str">
        <f>A40</f>
        <v>18.</v>
      </c>
      <c r="L40" s="605" t="s">
        <v>935</v>
      </c>
      <c r="M40" s="533" t="s">
        <v>112</v>
      </c>
      <c r="N40" s="130" t="s">
        <v>121</v>
      </c>
      <c r="O40" s="130" t="s">
        <v>122</v>
      </c>
      <c r="P40" s="130" t="s">
        <v>123</v>
      </c>
      <c r="Q40" s="130" t="s">
        <v>114</v>
      </c>
      <c r="R40" s="130" t="s">
        <v>132</v>
      </c>
      <c r="S40" s="525" t="s">
        <v>112</v>
      </c>
      <c r="T40" s="525"/>
      <c r="U40" s="539">
        <v>3000</v>
      </c>
      <c r="V40" s="539">
        <f>H40*U40</f>
        <v>203850</v>
      </c>
      <c r="W40" s="511"/>
      <c r="X40" s="511"/>
      <c r="Y40" s="519" t="s">
        <v>1436</v>
      </c>
    </row>
    <row r="41" spans="1:25" s="5" customFormat="1" ht="14.1" customHeight="1">
      <c r="A41" s="530"/>
      <c r="B41" s="529"/>
      <c r="C41" s="529"/>
      <c r="D41" s="529"/>
      <c r="E41" s="529"/>
      <c r="F41" s="541"/>
      <c r="G41" s="529"/>
      <c r="H41" s="604"/>
      <c r="I41" s="533"/>
      <c r="J41" s="533"/>
      <c r="K41" s="518"/>
      <c r="L41" s="606"/>
      <c r="M41" s="533"/>
      <c r="N41" s="131" t="s">
        <v>124</v>
      </c>
      <c r="O41" s="129" t="s">
        <v>117</v>
      </c>
      <c r="P41" s="129" t="s">
        <v>117</v>
      </c>
      <c r="Q41" s="129" t="s">
        <v>117</v>
      </c>
      <c r="R41" s="129" t="s">
        <v>117</v>
      </c>
      <c r="S41" s="131" t="s">
        <v>118</v>
      </c>
      <c r="T41" s="132"/>
      <c r="U41" s="540"/>
      <c r="V41" s="540"/>
      <c r="W41" s="512"/>
      <c r="X41" s="512"/>
      <c r="Y41" s="520"/>
    </row>
    <row r="42" spans="1:25" s="5" customFormat="1" ht="14.1" customHeight="1">
      <c r="A42" s="529" t="s">
        <v>153</v>
      </c>
      <c r="B42" s="529" t="s">
        <v>182</v>
      </c>
      <c r="C42" s="529" t="s">
        <v>183</v>
      </c>
      <c r="D42" s="529" t="s">
        <v>110</v>
      </c>
      <c r="E42" s="529">
        <v>1928</v>
      </c>
      <c r="F42" s="541">
        <v>454080.00000000006</v>
      </c>
      <c r="G42" s="541" t="s">
        <v>904</v>
      </c>
      <c r="H42" s="604">
        <v>381.58</v>
      </c>
      <c r="I42" s="533" t="s">
        <v>111</v>
      </c>
      <c r="J42" s="533" t="s">
        <v>110</v>
      </c>
      <c r="K42" s="518" t="str">
        <f>A42</f>
        <v>19.</v>
      </c>
      <c r="L42" s="605" t="s">
        <v>922</v>
      </c>
      <c r="M42" s="533" t="s">
        <v>112</v>
      </c>
      <c r="N42" s="130" t="s">
        <v>121</v>
      </c>
      <c r="O42" s="130" t="s">
        <v>122</v>
      </c>
      <c r="P42" s="130" t="s">
        <v>123</v>
      </c>
      <c r="Q42" s="130" t="s">
        <v>114</v>
      </c>
      <c r="R42" s="130" t="s">
        <v>132</v>
      </c>
      <c r="S42" s="525" t="s">
        <v>112</v>
      </c>
      <c r="T42" s="525"/>
      <c r="U42" s="539">
        <v>3000</v>
      </c>
      <c r="V42" s="539">
        <f>H42*U42</f>
        <v>1144740</v>
      </c>
      <c r="W42" s="511"/>
      <c r="X42" s="511"/>
      <c r="Y42" s="519" t="s">
        <v>1436</v>
      </c>
    </row>
    <row r="43" spans="1:25" s="5" customFormat="1" ht="14.1" customHeight="1">
      <c r="A43" s="530"/>
      <c r="B43" s="529"/>
      <c r="C43" s="529"/>
      <c r="D43" s="529"/>
      <c r="E43" s="529"/>
      <c r="F43" s="541"/>
      <c r="G43" s="529"/>
      <c r="H43" s="604"/>
      <c r="I43" s="533"/>
      <c r="J43" s="533"/>
      <c r="K43" s="518"/>
      <c r="L43" s="606"/>
      <c r="M43" s="533"/>
      <c r="N43" s="131" t="s">
        <v>124</v>
      </c>
      <c r="O43" s="129" t="s">
        <v>117</v>
      </c>
      <c r="P43" s="129" t="s">
        <v>117</v>
      </c>
      <c r="Q43" s="129" t="s">
        <v>117</v>
      </c>
      <c r="R43" s="129" t="s">
        <v>117</v>
      </c>
      <c r="S43" s="131" t="s">
        <v>118</v>
      </c>
      <c r="T43" s="132"/>
      <c r="U43" s="540"/>
      <c r="V43" s="540"/>
      <c r="W43" s="512"/>
      <c r="X43" s="512"/>
      <c r="Y43" s="520"/>
    </row>
    <row r="44" spans="1:25" s="5" customFormat="1" ht="14.1" customHeight="1">
      <c r="A44" s="529" t="s">
        <v>154</v>
      </c>
      <c r="B44" s="529" t="s">
        <v>189</v>
      </c>
      <c r="C44" s="529" t="s">
        <v>190</v>
      </c>
      <c r="D44" s="529" t="s">
        <v>110</v>
      </c>
      <c r="E44" s="529">
        <v>1920</v>
      </c>
      <c r="F44" s="541">
        <v>559573</v>
      </c>
      <c r="G44" s="541" t="s">
        <v>904</v>
      </c>
      <c r="H44" s="604">
        <v>279.79000000000002</v>
      </c>
      <c r="I44" s="533" t="s">
        <v>111</v>
      </c>
      <c r="J44" s="533" t="s">
        <v>110</v>
      </c>
      <c r="K44" s="518" t="str">
        <f>A44</f>
        <v>20.</v>
      </c>
      <c r="L44" s="561" t="s">
        <v>112</v>
      </c>
      <c r="M44" s="533" t="s">
        <v>112</v>
      </c>
      <c r="N44" s="130" t="s">
        <v>121</v>
      </c>
      <c r="O44" s="130" t="s">
        <v>122</v>
      </c>
      <c r="P44" s="130" t="s">
        <v>123</v>
      </c>
      <c r="Q44" s="130"/>
      <c r="R44" s="130" t="s">
        <v>115</v>
      </c>
      <c r="S44" s="525" t="s">
        <v>112</v>
      </c>
      <c r="T44" s="525"/>
      <c r="U44" s="539">
        <v>3000</v>
      </c>
      <c r="V44" s="539">
        <f>H44*U44</f>
        <v>839370.00000000012</v>
      </c>
      <c r="W44" s="511"/>
      <c r="X44" s="511"/>
      <c r="Y44" s="519" t="s">
        <v>1436</v>
      </c>
    </row>
    <row r="45" spans="1:25" s="5" customFormat="1" ht="14.1" customHeight="1">
      <c r="A45" s="530"/>
      <c r="B45" s="529"/>
      <c r="C45" s="529"/>
      <c r="D45" s="529"/>
      <c r="E45" s="529"/>
      <c r="F45" s="541"/>
      <c r="G45" s="529"/>
      <c r="H45" s="604"/>
      <c r="I45" s="533"/>
      <c r="J45" s="533"/>
      <c r="K45" s="518"/>
      <c r="L45" s="561"/>
      <c r="M45" s="533"/>
      <c r="N45" s="131" t="s">
        <v>124</v>
      </c>
      <c r="O45" s="129" t="s">
        <v>117</v>
      </c>
      <c r="P45" s="129" t="s">
        <v>117</v>
      </c>
      <c r="Q45" s="129" t="s">
        <v>125</v>
      </c>
      <c r="R45" s="129" t="s">
        <v>117</v>
      </c>
      <c r="S45" s="131" t="s">
        <v>118</v>
      </c>
      <c r="T45" s="132"/>
      <c r="U45" s="540"/>
      <c r="V45" s="540"/>
      <c r="W45" s="512"/>
      <c r="X45" s="512"/>
      <c r="Y45" s="520"/>
    </row>
    <row r="46" spans="1:25" s="5" customFormat="1" ht="14.1" customHeight="1">
      <c r="A46" s="529" t="s">
        <v>157</v>
      </c>
      <c r="B46" s="529" t="s">
        <v>192</v>
      </c>
      <c r="C46" s="529" t="s">
        <v>193</v>
      </c>
      <c r="D46" s="529" t="s">
        <v>110</v>
      </c>
      <c r="E46" s="529">
        <v>1930</v>
      </c>
      <c r="F46" s="541">
        <v>218400</v>
      </c>
      <c r="G46" s="541" t="s">
        <v>904</v>
      </c>
      <c r="H46" s="604">
        <v>110.4</v>
      </c>
      <c r="I46" s="533" t="s">
        <v>111</v>
      </c>
      <c r="J46" s="533" t="s">
        <v>110</v>
      </c>
      <c r="K46" s="518" t="str">
        <f>A46</f>
        <v>21.</v>
      </c>
      <c r="L46" s="561" t="s">
        <v>112</v>
      </c>
      <c r="M46" s="533" t="s">
        <v>112</v>
      </c>
      <c r="N46" s="130" t="s">
        <v>121</v>
      </c>
      <c r="O46" s="130" t="s">
        <v>122</v>
      </c>
      <c r="P46" s="130"/>
      <c r="Q46" s="130"/>
      <c r="R46" s="130" t="s">
        <v>115</v>
      </c>
      <c r="S46" s="525" t="s">
        <v>112</v>
      </c>
      <c r="T46" s="525"/>
      <c r="U46" s="539">
        <v>3000</v>
      </c>
      <c r="V46" s="539">
        <f>H46*U46</f>
        <v>331200</v>
      </c>
      <c r="W46" s="511"/>
      <c r="X46" s="511"/>
      <c r="Y46" s="519" t="s">
        <v>1436</v>
      </c>
    </row>
    <row r="47" spans="1:25" s="5" customFormat="1" ht="14.1" customHeight="1">
      <c r="A47" s="530"/>
      <c r="B47" s="529"/>
      <c r="C47" s="529"/>
      <c r="D47" s="529"/>
      <c r="E47" s="529"/>
      <c r="F47" s="541"/>
      <c r="G47" s="529"/>
      <c r="H47" s="604"/>
      <c r="I47" s="533"/>
      <c r="J47" s="533"/>
      <c r="K47" s="518"/>
      <c r="L47" s="561"/>
      <c r="M47" s="533"/>
      <c r="N47" s="131" t="s">
        <v>124</v>
      </c>
      <c r="O47" s="129" t="s">
        <v>117</v>
      </c>
      <c r="P47" s="129" t="s">
        <v>117</v>
      </c>
      <c r="Q47" s="129" t="s">
        <v>117</v>
      </c>
      <c r="R47" s="129" t="s">
        <v>117</v>
      </c>
      <c r="S47" s="131" t="s">
        <v>118</v>
      </c>
      <c r="T47" s="132"/>
      <c r="U47" s="540"/>
      <c r="V47" s="540"/>
      <c r="W47" s="512"/>
      <c r="X47" s="512"/>
      <c r="Y47" s="520"/>
    </row>
    <row r="48" spans="1:25" s="5" customFormat="1" ht="14.1" customHeight="1">
      <c r="A48" s="529" t="s">
        <v>160</v>
      </c>
      <c r="B48" s="529" t="s">
        <v>195</v>
      </c>
      <c r="C48" s="529" t="s">
        <v>196</v>
      </c>
      <c r="D48" s="529" t="s">
        <v>110</v>
      </c>
      <c r="E48" s="529">
        <v>1920</v>
      </c>
      <c r="F48" s="541">
        <v>105140</v>
      </c>
      <c r="G48" s="541" t="s">
        <v>904</v>
      </c>
      <c r="H48" s="604">
        <v>52.57</v>
      </c>
      <c r="I48" s="533" t="s">
        <v>111</v>
      </c>
      <c r="J48" s="533" t="s">
        <v>110</v>
      </c>
      <c r="K48" s="518" t="str">
        <f>A48</f>
        <v>22.</v>
      </c>
      <c r="L48" s="561" t="s">
        <v>112</v>
      </c>
      <c r="M48" s="533" t="s">
        <v>112</v>
      </c>
      <c r="N48" s="130" t="s">
        <v>121</v>
      </c>
      <c r="O48" s="130" t="s">
        <v>122</v>
      </c>
      <c r="P48" s="130" t="s">
        <v>123</v>
      </c>
      <c r="Q48" s="130" t="s">
        <v>114</v>
      </c>
      <c r="R48" s="130" t="s">
        <v>132</v>
      </c>
      <c r="S48" s="525" t="s">
        <v>112</v>
      </c>
      <c r="T48" s="525"/>
      <c r="U48" s="539">
        <v>3000</v>
      </c>
      <c r="V48" s="539">
        <f>H48*U48</f>
        <v>157710</v>
      </c>
      <c r="W48" s="511"/>
      <c r="X48" s="511"/>
      <c r="Y48" s="519" t="s">
        <v>1436</v>
      </c>
    </row>
    <row r="49" spans="1:25" s="5" customFormat="1" ht="14.1" customHeight="1">
      <c r="A49" s="530"/>
      <c r="B49" s="529"/>
      <c r="C49" s="529"/>
      <c r="D49" s="529"/>
      <c r="E49" s="529"/>
      <c r="F49" s="541"/>
      <c r="G49" s="529"/>
      <c r="H49" s="604"/>
      <c r="I49" s="533"/>
      <c r="J49" s="533"/>
      <c r="K49" s="518"/>
      <c r="L49" s="561"/>
      <c r="M49" s="533"/>
      <c r="N49" s="131" t="s">
        <v>124</v>
      </c>
      <c r="O49" s="129" t="s">
        <v>117</v>
      </c>
      <c r="P49" s="129" t="s">
        <v>117</v>
      </c>
      <c r="Q49" s="129" t="s">
        <v>117</v>
      </c>
      <c r="R49" s="129" t="s">
        <v>117</v>
      </c>
      <c r="S49" s="131" t="s">
        <v>118</v>
      </c>
      <c r="T49" s="132"/>
      <c r="U49" s="540"/>
      <c r="V49" s="540"/>
      <c r="W49" s="512"/>
      <c r="X49" s="512"/>
      <c r="Y49" s="520"/>
    </row>
    <row r="50" spans="1:25" s="5" customFormat="1" ht="14.1" customHeight="1">
      <c r="A50" s="529" t="s">
        <v>162</v>
      </c>
      <c r="B50" s="529" t="s">
        <v>198</v>
      </c>
      <c r="C50" s="529" t="s">
        <v>199</v>
      </c>
      <c r="D50" s="529" t="s">
        <v>110</v>
      </c>
      <c r="E50" s="529">
        <v>1950</v>
      </c>
      <c r="F50" s="541">
        <v>140000</v>
      </c>
      <c r="G50" s="541" t="s">
        <v>904</v>
      </c>
      <c r="H50" s="604">
        <v>70</v>
      </c>
      <c r="I50" s="533" t="s">
        <v>111</v>
      </c>
      <c r="J50" s="533" t="s">
        <v>110</v>
      </c>
      <c r="K50" s="518" t="str">
        <f>A50</f>
        <v>23.</v>
      </c>
      <c r="L50" s="561" t="s">
        <v>112</v>
      </c>
      <c r="M50" s="533" t="s">
        <v>112</v>
      </c>
      <c r="N50" s="130" t="s">
        <v>121</v>
      </c>
      <c r="O50" s="130" t="s">
        <v>122</v>
      </c>
      <c r="P50" s="130" t="s">
        <v>123</v>
      </c>
      <c r="Q50" s="130" t="s">
        <v>114</v>
      </c>
      <c r="R50" s="130" t="s">
        <v>132</v>
      </c>
      <c r="S50" s="525" t="s">
        <v>112</v>
      </c>
      <c r="T50" s="525"/>
      <c r="U50" s="539">
        <v>3000</v>
      </c>
      <c r="V50" s="539">
        <f>H50*U50</f>
        <v>210000</v>
      </c>
      <c r="W50" s="511"/>
      <c r="X50" s="511"/>
      <c r="Y50" s="519" t="s">
        <v>1436</v>
      </c>
    </row>
    <row r="51" spans="1:25" s="5" customFormat="1" ht="14.1" customHeight="1">
      <c r="A51" s="530"/>
      <c r="B51" s="529"/>
      <c r="C51" s="529"/>
      <c r="D51" s="529"/>
      <c r="E51" s="529"/>
      <c r="F51" s="541"/>
      <c r="G51" s="529"/>
      <c r="H51" s="604"/>
      <c r="I51" s="533"/>
      <c r="J51" s="533"/>
      <c r="K51" s="518"/>
      <c r="L51" s="561"/>
      <c r="M51" s="533"/>
      <c r="N51" s="131" t="s">
        <v>124</v>
      </c>
      <c r="O51" s="129" t="s">
        <v>117</v>
      </c>
      <c r="P51" s="129" t="s">
        <v>117</v>
      </c>
      <c r="Q51" s="129" t="s">
        <v>117</v>
      </c>
      <c r="R51" s="129" t="s">
        <v>117</v>
      </c>
      <c r="S51" s="131" t="s">
        <v>118</v>
      </c>
      <c r="T51" s="132"/>
      <c r="U51" s="540"/>
      <c r="V51" s="540"/>
      <c r="W51" s="512"/>
      <c r="X51" s="512"/>
      <c r="Y51" s="520"/>
    </row>
    <row r="52" spans="1:25" s="5" customFormat="1" ht="14.1" customHeight="1">
      <c r="A52" s="529" t="s">
        <v>164</v>
      </c>
      <c r="B52" s="529" t="s">
        <v>201</v>
      </c>
      <c r="C52" s="529" t="s">
        <v>202</v>
      </c>
      <c r="D52" s="529" t="s">
        <v>110</v>
      </c>
      <c r="E52" s="529">
        <v>1920</v>
      </c>
      <c r="F52" s="541">
        <v>128560</v>
      </c>
      <c r="G52" s="541" t="s">
        <v>904</v>
      </c>
      <c r="H52" s="604">
        <v>64.28</v>
      </c>
      <c r="I52" s="533" t="s">
        <v>111</v>
      </c>
      <c r="J52" s="533" t="s">
        <v>110</v>
      </c>
      <c r="K52" s="518" t="str">
        <f>A52</f>
        <v>24.</v>
      </c>
      <c r="L52" s="561" t="s">
        <v>112</v>
      </c>
      <c r="M52" s="533" t="s">
        <v>112</v>
      </c>
      <c r="N52" s="130" t="s">
        <v>121</v>
      </c>
      <c r="O52" s="130"/>
      <c r="P52" s="130" t="s">
        <v>123</v>
      </c>
      <c r="Q52" s="130"/>
      <c r="R52" s="130" t="s">
        <v>115</v>
      </c>
      <c r="S52" s="525" t="s">
        <v>112</v>
      </c>
      <c r="T52" s="525"/>
      <c r="U52" s="539">
        <v>3000</v>
      </c>
      <c r="V52" s="539">
        <f>H52*U52</f>
        <v>192840</v>
      </c>
      <c r="W52" s="511"/>
      <c r="X52" s="511"/>
      <c r="Y52" s="519" t="s">
        <v>1436</v>
      </c>
    </row>
    <row r="53" spans="1:25" s="5" customFormat="1" ht="14.1" customHeight="1">
      <c r="A53" s="530"/>
      <c r="B53" s="529"/>
      <c r="C53" s="529"/>
      <c r="D53" s="529"/>
      <c r="E53" s="529"/>
      <c r="F53" s="541"/>
      <c r="G53" s="529"/>
      <c r="H53" s="604"/>
      <c r="I53" s="533"/>
      <c r="J53" s="533"/>
      <c r="K53" s="518"/>
      <c r="L53" s="561"/>
      <c r="M53" s="533"/>
      <c r="N53" s="131" t="s">
        <v>124</v>
      </c>
      <c r="O53" s="129" t="s">
        <v>203</v>
      </c>
      <c r="P53" s="129" t="s">
        <v>117</v>
      </c>
      <c r="Q53" s="129" t="s">
        <v>204</v>
      </c>
      <c r="R53" s="129" t="s">
        <v>117</v>
      </c>
      <c r="S53" s="131" t="s">
        <v>118</v>
      </c>
      <c r="T53" s="132"/>
      <c r="U53" s="540"/>
      <c r="V53" s="540"/>
      <c r="W53" s="512"/>
      <c r="X53" s="512"/>
      <c r="Y53" s="520"/>
    </row>
    <row r="54" spans="1:25" s="5" customFormat="1" ht="14.1" customHeight="1">
      <c r="A54" s="529" t="s">
        <v>167</v>
      </c>
      <c r="B54" s="529" t="s">
        <v>206</v>
      </c>
      <c r="C54" s="529" t="s">
        <v>207</v>
      </c>
      <c r="D54" s="529" t="s">
        <v>110</v>
      </c>
      <c r="E54" s="529"/>
      <c r="F54" s="541">
        <v>577540</v>
      </c>
      <c r="G54" s="541" t="s">
        <v>904</v>
      </c>
      <c r="H54" s="604">
        <v>288.77</v>
      </c>
      <c r="I54" s="533" t="s">
        <v>111</v>
      </c>
      <c r="J54" s="533" t="s">
        <v>110</v>
      </c>
      <c r="K54" s="518" t="str">
        <f>A54</f>
        <v>25.</v>
      </c>
      <c r="L54" s="561" t="s">
        <v>112</v>
      </c>
      <c r="M54" s="533" t="s">
        <v>112</v>
      </c>
      <c r="N54" s="130" t="s">
        <v>121</v>
      </c>
      <c r="O54" s="130" t="s">
        <v>122</v>
      </c>
      <c r="P54" s="130" t="s">
        <v>131</v>
      </c>
      <c r="Q54" s="130"/>
      <c r="R54" s="130" t="s">
        <v>132</v>
      </c>
      <c r="S54" s="525" t="s">
        <v>112</v>
      </c>
      <c r="T54" s="525"/>
      <c r="U54" s="539">
        <v>3000</v>
      </c>
      <c r="V54" s="539">
        <f>H54*U54</f>
        <v>866310</v>
      </c>
      <c r="W54" s="511"/>
      <c r="X54" s="511"/>
      <c r="Y54" s="519" t="s">
        <v>1436</v>
      </c>
    </row>
    <row r="55" spans="1:25" s="5" customFormat="1" ht="14.1" customHeight="1">
      <c r="A55" s="530"/>
      <c r="B55" s="529"/>
      <c r="C55" s="529"/>
      <c r="D55" s="529"/>
      <c r="E55" s="529"/>
      <c r="F55" s="541"/>
      <c r="G55" s="529"/>
      <c r="H55" s="604"/>
      <c r="I55" s="533"/>
      <c r="J55" s="533"/>
      <c r="K55" s="518"/>
      <c r="L55" s="561"/>
      <c r="M55" s="533"/>
      <c r="N55" s="131" t="s">
        <v>124</v>
      </c>
      <c r="O55" s="129" t="s">
        <v>117</v>
      </c>
      <c r="P55" s="129" t="s">
        <v>117</v>
      </c>
      <c r="Q55" s="129" t="s">
        <v>117</v>
      </c>
      <c r="R55" s="129" t="s">
        <v>117</v>
      </c>
      <c r="S55" s="131" t="s">
        <v>118</v>
      </c>
      <c r="T55" s="132"/>
      <c r="U55" s="540"/>
      <c r="V55" s="540"/>
      <c r="W55" s="512"/>
      <c r="X55" s="512"/>
      <c r="Y55" s="520"/>
    </row>
    <row r="56" spans="1:25" s="5" customFormat="1" ht="14.1" customHeight="1">
      <c r="A56" s="529" t="s">
        <v>170</v>
      </c>
      <c r="B56" s="529" t="s">
        <v>210</v>
      </c>
      <c r="C56" s="529" t="s">
        <v>211</v>
      </c>
      <c r="D56" s="529" t="s">
        <v>110</v>
      </c>
      <c r="E56" s="529">
        <v>1900</v>
      </c>
      <c r="F56" s="541">
        <v>248000</v>
      </c>
      <c r="G56" s="541" t="s">
        <v>904</v>
      </c>
      <c r="H56" s="604">
        <v>124</v>
      </c>
      <c r="I56" s="533" t="s">
        <v>111</v>
      </c>
      <c r="J56" s="533" t="s">
        <v>110</v>
      </c>
      <c r="K56" s="518" t="str">
        <f>A56</f>
        <v>26.</v>
      </c>
      <c r="L56" s="605" t="s">
        <v>955</v>
      </c>
      <c r="M56" s="533" t="s">
        <v>112</v>
      </c>
      <c r="N56" s="130" t="s">
        <v>121</v>
      </c>
      <c r="O56" s="130" t="s">
        <v>122</v>
      </c>
      <c r="P56" s="130" t="s">
        <v>123</v>
      </c>
      <c r="Q56" s="130"/>
      <c r="R56" s="130" t="s">
        <v>115</v>
      </c>
      <c r="S56" s="525" t="s">
        <v>112</v>
      </c>
      <c r="T56" s="525"/>
      <c r="U56" s="539">
        <v>3000</v>
      </c>
      <c r="V56" s="539">
        <f>H56*U56</f>
        <v>372000</v>
      </c>
      <c r="W56" s="511"/>
      <c r="X56" s="511"/>
      <c r="Y56" s="519" t="s">
        <v>1436</v>
      </c>
    </row>
    <row r="57" spans="1:25" s="5" customFormat="1" ht="14.1" customHeight="1">
      <c r="A57" s="530"/>
      <c r="B57" s="529"/>
      <c r="C57" s="529"/>
      <c r="D57" s="529"/>
      <c r="E57" s="529"/>
      <c r="F57" s="541"/>
      <c r="G57" s="529"/>
      <c r="H57" s="604"/>
      <c r="I57" s="533"/>
      <c r="J57" s="533"/>
      <c r="K57" s="518"/>
      <c r="L57" s="606"/>
      <c r="M57" s="533"/>
      <c r="N57" s="131" t="s">
        <v>124</v>
      </c>
      <c r="O57" s="129" t="s">
        <v>117</v>
      </c>
      <c r="P57" s="129" t="s">
        <v>117</v>
      </c>
      <c r="Q57" s="129" t="s">
        <v>125</v>
      </c>
      <c r="R57" s="129" t="s">
        <v>117</v>
      </c>
      <c r="S57" s="131" t="s">
        <v>118</v>
      </c>
      <c r="T57" s="132"/>
      <c r="U57" s="540"/>
      <c r="V57" s="540"/>
      <c r="W57" s="512"/>
      <c r="X57" s="512"/>
      <c r="Y57" s="520"/>
    </row>
    <row r="58" spans="1:25" s="5" customFormat="1" ht="14.1" customHeight="1">
      <c r="A58" s="529" t="s">
        <v>173</v>
      </c>
      <c r="B58" s="529" t="s">
        <v>213</v>
      </c>
      <c r="C58" s="529" t="s">
        <v>214</v>
      </c>
      <c r="D58" s="529" t="s">
        <v>110</v>
      </c>
      <c r="E58" s="529">
        <v>1906</v>
      </c>
      <c r="F58" s="541">
        <v>469193</v>
      </c>
      <c r="G58" s="541" t="s">
        <v>904</v>
      </c>
      <c r="H58" s="604">
        <v>234.6</v>
      </c>
      <c r="I58" s="533" t="s">
        <v>111</v>
      </c>
      <c r="J58" s="533" t="s">
        <v>110</v>
      </c>
      <c r="K58" s="518" t="str">
        <f>A58</f>
        <v>27.</v>
      </c>
      <c r="L58" s="605" t="s">
        <v>936</v>
      </c>
      <c r="M58" s="533" t="s">
        <v>112</v>
      </c>
      <c r="N58" s="130" t="s">
        <v>121</v>
      </c>
      <c r="O58" s="130" t="s">
        <v>122</v>
      </c>
      <c r="P58" s="130" t="s">
        <v>123</v>
      </c>
      <c r="Q58" s="130"/>
      <c r="R58" s="130" t="s">
        <v>115</v>
      </c>
      <c r="S58" s="525" t="s">
        <v>112</v>
      </c>
      <c r="T58" s="525"/>
      <c r="U58" s="539">
        <v>3000</v>
      </c>
      <c r="V58" s="539">
        <f>H58*U58</f>
        <v>703800</v>
      </c>
      <c r="W58" s="511"/>
      <c r="X58" s="511"/>
      <c r="Y58" s="519" t="s">
        <v>1436</v>
      </c>
    </row>
    <row r="59" spans="1:25" s="5" customFormat="1" ht="14.1" customHeight="1">
      <c r="A59" s="530"/>
      <c r="B59" s="529"/>
      <c r="C59" s="529"/>
      <c r="D59" s="529"/>
      <c r="E59" s="529"/>
      <c r="F59" s="541"/>
      <c r="G59" s="529"/>
      <c r="H59" s="604"/>
      <c r="I59" s="533"/>
      <c r="J59" s="533"/>
      <c r="K59" s="518"/>
      <c r="L59" s="606"/>
      <c r="M59" s="533"/>
      <c r="N59" s="131" t="s">
        <v>124</v>
      </c>
      <c r="O59" s="129" t="s">
        <v>117</v>
      </c>
      <c r="P59" s="129" t="s">
        <v>117</v>
      </c>
      <c r="Q59" s="129" t="s">
        <v>215</v>
      </c>
      <c r="R59" s="129" t="s">
        <v>117</v>
      </c>
      <c r="S59" s="131" t="s">
        <v>118</v>
      </c>
      <c r="T59" s="132"/>
      <c r="U59" s="540"/>
      <c r="V59" s="540"/>
      <c r="W59" s="512"/>
      <c r="X59" s="512"/>
      <c r="Y59" s="520"/>
    </row>
    <row r="60" spans="1:25" s="5" customFormat="1" ht="14.1" customHeight="1">
      <c r="A60" s="529" t="s">
        <v>176</v>
      </c>
      <c r="B60" s="529" t="s">
        <v>217</v>
      </c>
      <c r="C60" s="529" t="s">
        <v>218</v>
      </c>
      <c r="D60" s="529" t="s">
        <v>110</v>
      </c>
      <c r="E60" s="529">
        <v>1913</v>
      </c>
      <c r="F60" s="541">
        <v>140415</v>
      </c>
      <c r="G60" s="541" t="s">
        <v>904</v>
      </c>
      <c r="H60" s="604">
        <v>70.209999999999994</v>
      </c>
      <c r="I60" s="533" t="s">
        <v>111</v>
      </c>
      <c r="J60" s="533" t="s">
        <v>110</v>
      </c>
      <c r="K60" s="518" t="str">
        <f>A60</f>
        <v>28.</v>
      </c>
      <c r="L60" s="605" t="s">
        <v>937</v>
      </c>
      <c r="M60" s="533" t="s">
        <v>112</v>
      </c>
      <c r="N60" s="130" t="s">
        <v>121</v>
      </c>
      <c r="O60" s="130" t="s">
        <v>122</v>
      </c>
      <c r="P60" s="130" t="s">
        <v>123</v>
      </c>
      <c r="Q60" s="130" t="s">
        <v>114</v>
      </c>
      <c r="R60" s="130"/>
      <c r="S60" s="525" t="s">
        <v>112</v>
      </c>
      <c r="T60" s="525"/>
      <c r="U60" s="539">
        <v>3000</v>
      </c>
      <c r="V60" s="539">
        <f>H60*U60</f>
        <v>210629.99999999997</v>
      </c>
      <c r="W60" s="511"/>
      <c r="X60" s="511"/>
      <c r="Y60" s="519" t="s">
        <v>1436</v>
      </c>
    </row>
    <row r="61" spans="1:25" s="5" customFormat="1" ht="14.1" customHeight="1">
      <c r="A61" s="530"/>
      <c r="B61" s="529"/>
      <c r="C61" s="529"/>
      <c r="D61" s="529"/>
      <c r="E61" s="529"/>
      <c r="F61" s="541"/>
      <c r="G61" s="529"/>
      <c r="H61" s="604"/>
      <c r="I61" s="533"/>
      <c r="J61" s="533"/>
      <c r="K61" s="518"/>
      <c r="L61" s="606"/>
      <c r="M61" s="533"/>
      <c r="N61" s="131" t="s">
        <v>124</v>
      </c>
      <c r="O61" s="129" t="s">
        <v>117</v>
      </c>
      <c r="P61" s="129" t="s">
        <v>117</v>
      </c>
      <c r="Q61" s="129" t="s">
        <v>117</v>
      </c>
      <c r="R61" s="129" t="s">
        <v>117</v>
      </c>
      <c r="S61" s="131" t="s">
        <v>118</v>
      </c>
      <c r="T61" s="132"/>
      <c r="U61" s="540"/>
      <c r="V61" s="540"/>
      <c r="W61" s="512"/>
      <c r="X61" s="512"/>
      <c r="Y61" s="520"/>
    </row>
    <row r="62" spans="1:25" s="5" customFormat="1" ht="14.1" customHeight="1">
      <c r="A62" s="529" t="s">
        <v>178</v>
      </c>
      <c r="B62" s="529" t="s">
        <v>220</v>
      </c>
      <c r="C62" s="529" t="s">
        <v>221</v>
      </c>
      <c r="D62" s="529" t="s">
        <v>110</v>
      </c>
      <c r="E62" s="529">
        <v>1900</v>
      </c>
      <c r="F62" s="541">
        <v>334480</v>
      </c>
      <c r="G62" s="541" t="s">
        <v>904</v>
      </c>
      <c r="H62" s="604">
        <v>167.24</v>
      </c>
      <c r="I62" s="533" t="s">
        <v>111</v>
      </c>
      <c r="J62" s="533" t="s">
        <v>110</v>
      </c>
      <c r="K62" s="518" t="str">
        <f>A62</f>
        <v>29.</v>
      </c>
      <c r="L62" s="605" t="s">
        <v>941</v>
      </c>
      <c r="M62" s="533" t="s">
        <v>112</v>
      </c>
      <c r="N62" s="130" t="s">
        <v>121</v>
      </c>
      <c r="O62" s="130" t="s">
        <v>122</v>
      </c>
      <c r="P62" s="130" t="s">
        <v>123</v>
      </c>
      <c r="Q62" s="130" t="s">
        <v>114</v>
      </c>
      <c r="R62" s="130"/>
      <c r="S62" s="525" t="s">
        <v>112</v>
      </c>
      <c r="T62" s="525"/>
      <c r="U62" s="539">
        <v>3000</v>
      </c>
      <c r="V62" s="539">
        <f>H62*U62</f>
        <v>501720</v>
      </c>
      <c r="W62" s="511"/>
      <c r="X62" s="511"/>
      <c r="Y62" s="519" t="s">
        <v>1436</v>
      </c>
    </row>
    <row r="63" spans="1:25" s="5" customFormat="1" ht="14.1" customHeight="1">
      <c r="A63" s="530"/>
      <c r="B63" s="529"/>
      <c r="C63" s="529"/>
      <c r="D63" s="529"/>
      <c r="E63" s="529"/>
      <c r="F63" s="541"/>
      <c r="G63" s="529"/>
      <c r="H63" s="604"/>
      <c r="I63" s="533"/>
      <c r="J63" s="533"/>
      <c r="K63" s="518"/>
      <c r="L63" s="606"/>
      <c r="M63" s="533"/>
      <c r="N63" s="131" t="s">
        <v>124</v>
      </c>
      <c r="O63" s="129" t="s">
        <v>117</v>
      </c>
      <c r="P63" s="129" t="s">
        <v>117</v>
      </c>
      <c r="Q63" s="129" t="s">
        <v>117</v>
      </c>
      <c r="R63" s="129" t="s">
        <v>940</v>
      </c>
      <c r="S63" s="131" t="s">
        <v>118</v>
      </c>
      <c r="T63" s="132"/>
      <c r="U63" s="540"/>
      <c r="V63" s="540"/>
      <c r="W63" s="512"/>
      <c r="X63" s="512"/>
      <c r="Y63" s="520"/>
    </row>
    <row r="64" spans="1:25" s="5" customFormat="1" ht="14.1" customHeight="1">
      <c r="A64" s="529" t="s">
        <v>181</v>
      </c>
      <c r="B64" s="529" t="s">
        <v>223</v>
      </c>
      <c r="C64" s="529" t="s">
        <v>224</v>
      </c>
      <c r="D64" s="529" t="s">
        <v>110</v>
      </c>
      <c r="E64" s="529">
        <v>1891</v>
      </c>
      <c r="F64" s="541">
        <v>620527</v>
      </c>
      <c r="G64" s="541" t="s">
        <v>904</v>
      </c>
      <c r="H64" s="604">
        <v>310.27</v>
      </c>
      <c r="I64" s="533" t="s">
        <v>111</v>
      </c>
      <c r="J64" s="533" t="s">
        <v>110</v>
      </c>
      <c r="K64" s="518" t="str">
        <f>A64</f>
        <v>30.</v>
      </c>
      <c r="L64" s="605" t="s">
        <v>933</v>
      </c>
      <c r="M64" s="533" t="s">
        <v>112</v>
      </c>
      <c r="N64" s="130" t="s">
        <v>121</v>
      </c>
      <c r="O64" s="130" t="s">
        <v>122</v>
      </c>
      <c r="P64" s="130" t="s">
        <v>123</v>
      </c>
      <c r="Q64" s="130"/>
      <c r="R64" s="130" t="s">
        <v>115</v>
      </c>
      <c r="S64" s="525" t="s">
        <v>112</v>
      </c>
      <c r="T64" s="525"/>
      <c r="U64" s="539">
        <v>3000</v>
      </c>
      <c r="V64" s="539">
        <f>H64*U64</f>
        <v>930810</v>
      </c>
      <c r="W64" s="511"/>
      <c r="X64" s="511"/>
      <c r="Y64" s="519" t="s">
        <v>1436</v>
      </c>
    </row>
    <row r="65" spans="1:25" s="5" customFormat="1" ht="14.1" customHeight="1">
      <c r="A65" s="530"/>
      <c r="B65" s="529"/>
      <c r="C65" s="529"/>
      <c r="D65" s="529"/>
      <c r="E65" s="529"/>
      <c r="F65" s="541"/>
      <c r="G65" s="529"/>
      <c r="H65" s="604"/>
      <c r="I65" s="533"/>
      <c r="J65" s="533"/>
      <c r="K65" s="518"/>
      <c r="L65" s="606"/>
      <c r="M65" s="533"/>
      <c r="N65" s="131" t="s">
        <v>124</v>
      </c>
      <c r="O65" s="129" t="s">
        <v>117</v>
      </c>
      <c r="P65" s="129" t="s">
        <v>117</v>
      </c>
      <c r="Q65" s="129" t="s">
        <v>215</v>
      </c>
      <c r="R65" s="129" t="s">
        <v>117</v>
      </c>
      <c r="S65" s="131" t="s">
        <v>118</v>
      </c>
      <c r="T65" s="132"/>
      <c r="U65" s="540"/>
      <c r="V65" s="540"/>
      <c r="W65" s="512"/>
      <c r="X65" s="512"/>
      <c r="Y65" s="520"/>
    </row>
    <row r="66" spans="1:25" s="5" customFormat="1" ht="14.1" customHeight="1">
      <c r="A66" s="529" t="s">
        <v>184</v>
      </c>
      <c r="B66" s="529" t="s">
        <v>226</v>
      </c>
      <c r="C66" s="529" t="s">
        <v>227</v>
      </c>
      <c r="D66" s="529" t="s">
        <v>110</v>
      </c>
      <c r="E66" s="529">
        <v>1906</v>
      </c>
      <c r="F66" s="541">
        <v>776310</v>
      </c>
      <c r="G66" s="541" t="s">
        <v>904</v>
      </c>
      <c r="H66" s="604">
        <v>338.78</v>
      </c>
      <c r="I66" s="533" t="s">
        <v>111</v>
      </c>
      <c r="J66" s="533" t="s">
        <v>110</v>
      </c>
      <c r="K66" s="518" t="str">
        <f>A66</f>
        <v>31.</v>
      </c>
      <c r="L66" s="605" t="s">
        <v>934</v>
      </c>
      <c r="M66" s="533" t="s">
        <v>112</v>
      </c>
      <c r="N66" s="130" t="s">
        <v>121</v>
      </c>
      <c r="O66" s="130" t="s">
        <v>122</v>
      </c>
      <c r="P66" s="130" t="s">
        <v>123</v>
      </c>
      <c r="Q66" s="130"/>
      <c r="R66" s="130" t="s">
        <v>132</v>
      </c>
      <c r="S66" s="525" t="s">
        <v>112</v>
      </c>
      <c r="T66" s="525"/>
      <c r="U66" s="539">
        <v>3000</v>
      </c>
      <c r="V66" s="539">
        <f>H66*U66</f>
        <v>1016339.9999999999</v>
      </c>
      <c r="W66" s="511"/>
      <c r="X66" s="511"/>
      <c r="Y66" s="519" t="s">
        <v>1436</v>
      </c>
    </row>
    <row r="67" spans="1:25" s="5" customFormat="1" ht="14.1" customHeight="1">
      <c r="A67" s="530"/>
      <c r="B67" s="529"/>
      <c r="C67" s="529"/>
      <c r="D67" s="529"/>
      <c r="E67" s="529"/>
      <c r="F67" s="541"/>
      <c r="G67" s="529"/>
      <c r="H67" s="604"/>
      <c r="I67" s="533"/>
      <c r="J67" s="533"/>
      <c r="K67" s="518"/>
      <c r="L67" s="606"/>
      <c r="M67" s="533"/>
      <c r="N67" s="131" t="s">
        <v>124</v>
      </c>
      <c r="O67" s="129" t="s">
        <v>117</v>
      </c>
      <c r="P67" s="129" t="s">
        <v>117</v>
      </c>
      <c r="Q67" s="129" t="s">
        <v>125</v>
      </c>
      <c r="R67" s="129" t="s">
        <v>117</v>
      </c>
      <c r="S67" s="131" t="s">
        <v>118</v>
      </c>
      <c r="T67" s="132"/>
      <c r="U67" s="540"/>
      <c r="V67" s="540"/>
      <c r="W67" s="512"/>
      <c r="X67" s="512"/>
      <c r="Y67" s="520"/>
    </row>
    <row r="68" spans="1:25" s="5" customFormat="1" ht="14.1" customHeight="1">
      <c r="A68" s="529" t="s">
        <v>185</v>
      </c>
      <c r="B68" s="529" t="s">
        <v>229</v>
      </c>
      <c r="C68" s="529" t="s">
        <v>230</v>
      </c>
      <c r="D68" s="529" t="s">
        <v>110</v>
      </c>
      <c r="E68" s="529">
        <v>1913</v>
      </c>
      <c r="F68" s="541">
        <v>91860</v>
      </c>
      <c r="G68" s="541" t="s">
        <v>904</v>
      </c>
      <c r="H68" s="604">
        <v>45.93</v>
      </c>
      <c r="I68" s="533" t="s">
        <v>111</v>
      </c>
      <c r="J68" s="533" t="s">
        <v>110</v>
      </c>
      <c r="K68" s="518" t="str">
        <f>A68</f>
        <v>32.</v>
      </c>
      <c r="L68" s="561" t="s">
        <v>112</v>
      </c>
      <c r="M68" s="533" t="s">
        <v>112</v>
      </c>
      <c r="N68" s="130" t="s">
        <v>121</v>
      </c>
      <c r="O68" s="130" t="s">
        <v>122</v>
      </c>
      <c r="P68" s="130" t="s">
        <v>123</v>
      </c>
      <c r="Q68" s="130"/>
      <c r="R68" s="130" t="s">
        <v>128</v>
      </c>
      <c r="S68" s="525" t="s">
        <v>112</v>
      </c>
      <c r="T68" s="525"/>
      <c r="U68" s="539">
        <v>3000</v>
      </c>
      <c r="V68" s="539">
        <f>H68*U68</f>
        <v>137790</v>
      </c>
      <c r="W68" s="511"/>
      <c r="X68" s="511"/>
      <c r="Y68" s="519" t="s">
        <v>1436</v>
      </c>
    </row>
    <row r="69" spans="1:25" s="5" customFormat="1" ht="14.1" customHeight="1">
      <c r="A69" s="530"/>
      <c r="B69" s="529"/>
      <c r="C69" s="529"/>
      <c r="D69" s="529"/>
      <c r="E69" s="529"/>
      <c r="F69" s="541"/>
      <c r="G69" s="529"/>
      <c r="H69" s="604"/>
      <c r="I69" s="533"/>
      <c r="J69" s="533"/>
      <c r="K69" s="518"/>
      <c r="L69" s="561"/>
      <c r="M69" s="533"/>
      <c r="N69" s="131" t="s">
        <v>124</v>
      </c>
      <c r="O69" s="129" t="s">
        <v>117</v>
      </c>
      <c r="P69" s="129" t="s">
        <v>117</v>
      </c>
      <c r="Q69" s="129" t="s">
        <v>215</v>
      </c>
      <c r="R69" s="129" t="s">
        <v>117</v>
      </c>
      <c r="S69" s="131" t="s">
        <v>118</v>
      </c>
      <c r="T69" s="132"/>
      <c r="U69" s="540"/>
      <c r="V69" s="540"/>
      <c r="W69" s="512"/>
      <c r="X69" s="512"/>
      <c r="Y69" s="520"/>
    </row>
    <row r="70" spans="1:25" s="5" customFormat="1" ht="14.1" customHeight="1">
      <c r="A70" s="529" t="s">
        <v>186</v>
      </c>
      <c r="B70" s="529" t="s">
        <v>232</v>
      </c>
      <c r="C70" s="529" t="s">
        <v>233</v>
      </c>
      <c r="D70" s="529" t="s">
        <v>110</v>
      </c>
      <c r="E70" s="529">
        <v>1910</v>
      </c>
      <c r="F70" s="541">
        <v>322980</v>
      </c>
      <c r="G70" s="541" t="s">
        <v>904</v>
      </c>
      <c r="H70" s="604">
        <v>161.49</v>
      </c>
      <c r="I70" s="533" t="s">
        <v>111</v>
      </c>
      <c r="J70" s="533" t="s">
        <v>110</v>
      </c>
      <c r="K70" s="518" t="str">
        <f>A70</f>
        <v>33.</v>
      </c>
      <c r="L70" s="605" t="s">
        <v>938</v>
      </c>
      <c r="M70" s="533" t="s">
        <v>112</v>
      </c>
      <c r="N70" s="130" t="s">
        <v>121</v>
      </c>
      <c r="O70" s="130" t="s">
        <v>122</v>
      </c>
      <c r="P70" s="130" t="s">
        <v>123</v>
      </c>
      <c r="Q70" s="130" t="s">
        <v>114</v>
      </c>
      <c r="R70" s="130" t="s">
        <v>115</v>
      </c>
      <c r="S70" s="525" t="s">
        <v>112</v>
      </c>
      <c r="T70" s="525"/>
      <c r="U70" s="539">
        <v>3000</v>
      </c>
      <c r="V70" s="539">
        <f>H70*U70</f>
        <v>484470</v>
      </c>
      <c r="W70" s="511"/>
      <c r="X70" s="511"/>
      <c r="Y70" s="519" t="s">
        <v>1436</v>
      </c>
    </row>
    <row r="71" spans="1:25" s="5" customFormat="1" ht="14.1" customHeight="1">
      <c r="A71" s="530"/>
      <c r="B71" s="529"/>
      <c r="C71" s="529"/>
      <c r="D71" s="529"/>
      <c r="E71" s="529"/>
      <c r="F71" s="541"/>
      <c r="G71" s="529"/>
      <c r="H71" s="604"/>
      <c r="I71" s="533"/>
      <c r="J71" s="533"/>
      <c r="K71" s="518"/>
      <c r="L71" s="606"/>
      <c r="M71" s="533"/>
      <c r="N71" s="131" t="s">
        <v>124</v>
      </c>
      <c r="O71" s="129" t="s">
        <v>117</v>
      </c>
      <c r="P71" s="129" t="s">
        <v>117</v>
      </c>
      <c r="Q71" s="129" t="s">
        <v>117</v>
      </c>
      <c r="R71" s="129"/>
      <c r="S71" s="131" t="s">
        <v>118</v>
      </c>
      <c r="T71" s="132"/>
      <c r="U71" s="540"/>
      <c r="V71" s="540"/>
      <c r="W71" s="512"/>
      <c r="X71" s="512"/>
      <c r="Y71" s="520"/>
    </row>
    <row r="72" spans="1:25" s="5" customFormat="1" ht="14.1" customHeight="1">
      <c r="A72" s="529" t="s">
        <v>188</v>
      </c>
      <c r="B72" s="529" t="s">
        <v>235</v>
      </c>
      <c r="C72" s="529" t="s">
        <v>236</v>
      </c>
      <c r="D72" s="529" t="s">
        <v>110</v>
      </c>
      <c r="E72" s="529">
        <v>1926</v>
      </c>
      <c r="F72" s="541">
        <v>238482</v>
      </c>
      <c r="G72" s="541" t="s">
        <v>904</v>
      </c>
      <c r="H72" s="604">
        <v>119.24</v>
      </c>
      <c r="I72" s="533" t="s">
        <v>111</v>
      </c>
      <c r="J72" s="533" t="s">
        <v>110</v>
      </c>
      <c r="K72" s="518" t="str">
        <f>A72</f>
        <v>34.</v>
      </c>
      <c r="L72" s="605" t="s">
        <v>939</v>
      </c>
      <c r="M72" s="533" t="s">
        <v>112</v>
      </c>
      <c r="N72" s="130" t="s">
        <v>121</v>
      </c>
      <c r="O72" s="130" t="s">
        <v>122</v>
      </c>
      <c r="P72" s="130" t="s">
        <v>123</v>
      </c>
      <c r="Q72" s="130"/>
      <c r="R72" s="130"/>
      <c r="S72" s="525" t="s">
        <v>112</v>
      </c>
      <c r="T72" s="525"/>
      <c r="U72" s="539">
        <v>3000</v>
      </c>
      <c r="V72" s="539">
        <f>H72*U72</f>
        <v>357720</v>
      </c>
      <c r="W72" s="511"/>
      <c r="X72" s="511"/>
      <c r="Y72" s="519" t="s">
        <v>1436</v>
      </c>
    </row>
    <row r="73" spans="1:25" s="5" customFormat="1" ht="14.1" customHeight="1">
      <c r="A73" s="530"/>
      <c r="B73" s="529"/>
      <c r="C73" s="529"/>
      <c r="D73" s="529"/>
      <c r="E73" s="529"/>
      <c r="F73" s="541"/>
      <c r="G73" s="529"/>
      <c r="H73" s="604"/>
      <c r="I73" s="533"/>
      <c r="J73" s="533"/>
      <c r="K73" s="518"/>
      <c r="L73" s="606"/>
      <c r="M73" s="533"/>
      <c r="N73" s="131" t="s">
        <v>124</v>
      </c>
      <c r="O73" s="129" t="s">
        <v>117</v>
      </c>
      <c r="P73" s="129" t="s">
        <v>117</v>
      </c>
      <c r="Q73" s="129" t="s">
        <v>215</v>
      </c>
      <c r="R73" s="129" t="s">
        <v>940</v>
      </c>
      <c r="S73" s="131" t="s">
        <v>118</v>
      </c>
      <c r="T73" s="132"/>
      <c r="U73" s="540"/>
      <c r="V73" s="540"/>
      <c r="W73" s="512"/>
      <c r="X73" s="512"/>
      <c r="Y73" s="520"/>
    </row>
    <row r="74" spans="1:25" s="5" customFormat="1" ht="14.1" customHeight="1">
      <c r="A74" s="529" t="s">
        <v>191</v>
      </c>
      <c r="B74" s="529" t="s">
        <v>238</v>
      </c>
      <c r="C74" s="529" t="s">
        <v>239</v>
      </c>
      <c r="D74" s="529" t="s">
        <v>110</v>
      </c>
      <c r="E74" s="529">
        <v>1908</v>
      </c>
      <c r="F74" s="541">
        <v>261393</v>
      </c>
      <c r="G74" s="541" t="s">
        <v>904</v>
      </c>
      <c r="H74" s="604">
        <v>130.69999999999999</v>
      </c>
      <c r="I74" s="533" t="s">
        <v>111</v>
      </c>
      <c r="J74" s="533" t="s">
        <v>110</v>
      </c>
      <c r="K74" s="518" t="str">
        <f>A74</f>
        <v>35.</v>
      </c>
      <c r="L74" s="605" t="s">
        <v>942</v>
      </c>
      <c r="M74" s="533" t="s">
        <v>112</v>
      </c>
      <c r="N74" s="130" t="s">
        <v>121</v>
      </c>
      <c r="O74" s="130" t="s">
        <v>122</v>
      </c>
      <c r="P74" s="130" t="s">
        <v>123</v>
      </c>
      <c r="Q74" s="130" t="s">
        <v>114</v>
      </c>
      <c r="R74" s="130"/>
      <c r="S74" s="525" t="s">
        <v>112</v>
      </c>
      <c r="T74" s="525"/>
      <c r="U74" s="539">
        <v>3000</v>
      </c>
      <c r="V74" s="539">
        <f>H74*U74</f>
        <v>392099.99999999994</v>
      </c>
      <c r="W74" s="511"/>
      <c r="X74" s="511"/>
      <c r="Y74" s="519" t="s">
        <v>1436</v>
      </c>
    </row>
    <row r="75" spans="1:25" s="5" customFormat="1" ht="14.1" customHeight="1">
      <c r="A75" s="530"/>
      <c r="B75" s="529"/>
      <c r="C75" s="529"/>
      <c r="D75" s="529"/>
      <c r="E75" s="529"/>
      <c r="F75" s="541"/>
      <c r="G75" s="529"/>
      <c r="H75" s="604"/>
      <c r="I75" s="533"/>
      <c r="J75" s="533"/>
      <c r="K75" s="518"/>
      <c r="L75" s="606"/>
      <c r="M75" s="533"/>
      <c r="N75" s="131" t="s">
        <v>124</v>
      </c>
      <c r="O75" s="129" t="s">
        <v>117</v>
      </c>
      <c r="P75" s="129" t="s">
        <v>117</v>
      </c>
      <c r="Q75" s="129" t="s">
        <v>117</v>
      </c>
      <c r="R75" s="129" t="s">
        <v>940</v>
      </c>
      <c r="S75" s="131" t="s">
        <v>118</v>
      </c>
      <c r="T75" s="132"/>
      <c r="U75" s="540"/>
      <c r="V75" s="540"/>
      <c r="W75" s="512"/>
      <c r="X75" s="512"/>
      <c r="Y75" s="520"/>
    </row>
    <row r="76" spans="1:25" s="5" customFormat="1" ht="14.1" customHeight="1">
      <c r="A76" s="529" t="s">
        <v>194</v>
      </c>
      <c r="B76" s="529" t="s">
        <v>241</v>
      </c>
      <c r="C76" s="529" t="s">
        <v>242</v>
      </c>
      <c r="D76" s="529" t="s">
        <v>110</v>
      </c>
      <c r="E76" s="529">
        <v>1924</v>
      </c>
      <c r="F76" s="541">
        <v>283935</v>
      </c>
      <c r="G76" s="541" t="s">
        <v>904</v>
      </c>
      <c r="H76" s="604">
        <v>141.97</v>
      </c>
      <c r="I76" s="533" t="s">
        <v>111</v>
      </c>
      <c r="J76" s="533" t="s">
        <v>110</v>
      </c>
      <c r="K76" s="518" t="str">
        <f>A76</f>
        <v>36.</v>
      </c>
      <c r="L76" s="605" t="s">
        <v>943</v>
      </c>
      <c r="M76" s="533" t="s">
        <v>112</v>
      </c>
      <c r="N76" s="130" t="s">
        <v>121</v>
      </c>
      <c r="O76" s="130" t="s">
        <v>122</v>
      </c>
      <c r="P76" s="130" t="s">
        <v>123</v>
      </c>
      <c r="Q76" s="130"/>
      <c r="R76" s="130"/>
      <c r="S76" s="525" t="s">
        <v>112</v>
      </c>
      <c r="T76" s="525"/>
      <c r="U76" s="539">
        <v>3000</v>
      </c>
      <c r="V76" s="539">
        <f>H76*U76</f>
        <v>425910</v>
      </c>
      <c r="W76" s="511"/>
      <c r="X76" s="511"/>
      <c r="Y76" s="519" t="s">
        <v>1436</v>
      </c>
    </row>
    <row r="77" spans="1:25" s="5" customFormat="1" ht="14.1" customHeight="1">
      <c r="A77" s="530"/>
      <c r="B77" s="529"/>
      <c r="C77" s="529"/>
      <c r="D77" s="529"/>
      <c r="E77" s="529"/>
      <c r="F77" s="541"/>
      <c r="G77" s="529"/>
      <c r="H77" s="604"/>
      <c r="I77" s="533"/>
      <c r="J77" s="533"/>
      <c r="K77" s="518"/>
      <c r="L77" s="606"/>
      <c r="M77" s="533"/>
      <c r="N77" s="131" t="s">
        <v>124</v>
      </c>
      <c r="O77" s="129" t="s">
        <v>117</v>
      </c>
      <c r="P77" s="129" t="s">
        <v>117</v>
      </c>
      <c r="Q77" s="129" t="s">
        <v>125</v>
      </c>
      <c r="R77" s="129" t="s">
        <v>940</v>
      </c>
      <c r="S77" s="131" t="s">
        <v>118</v>
      </c>
      <c r="T77" s="132"/>
      <c r="U77" s="540"/>
      <c r="V77" s="540"/>
      <c r="W77" s="512"/>
      <c r="X77" s="512"/>
      <c r="Y77" s="520"/>
    </row>
    <row r="78" spans="1:25" s="5" customFormat="1" ht="14.1" customHeight="1">
      <c r="A78" s="529" t="s">
        <v>197</v>
      </c>
      <c r="B78" s="529" t="s">
        <v>244</v>
      </c>
      <c r="C78" s="529" t="s">
        <v>245</v>
      </c>
      <c r="D78" s="529" t="s">
        <v>110</v>
      </c>
      <c r="E78" s="529">
        <v>1907</v>
      </c>
      <c r="F78" s="541">
        <v>383738</v>
      </c>
      <c r="G78" s="541" t="s">
        <v>904</v>
      </c>
      <c r="H78" s="604">
        <v>191.87</v>
      </c>
      <c r="I78" s="533" t="s">
        <v>111</v>
      </c>
      <c r="J78" s="533" t="s">
        <v>110</v>
      </c>
      <c r="K78" s="518" t="str">
        <f>A78</f>
        <v>37.</v>
      </c>
      <c r="L78" s="605" t="s">
        <v>944</v>
      </c>
      <c r="M78" s="533" t="s">
        <v>112</v>
      </c>
      <c r="N78" s="130" t="s">
        <v>121</v>
      </c>
      <c r="O78" s="130" t="s">
        <v>122</v>
      </c>
      <c r="P78" s="130" t="s">
        <v>123</v>
      </c>
      <c r="Q78" s="130"/>
      <c r="R78" s="130" t="s">
        <v>115</v>
      </c>
      <c r="S78" s="525" t="s">
        <v>112</v>
      </c>
      <c r="T78" s="525"/>
      <c r="U78" s="539">
        <v>3000</v>
      </c>
      <c r="V78" s="539">
        <f>H78*U78</f>
        <v>575610</v>
      </c>
      <c r="W78" s="511"/>
      <c r="X78" s="511"/>
      <c r="Y78" s="519" t="s">
        <v>1436</v>
      </c>
    </row>
    <row r="79" spans="1:25" s="5" customFormat="1" ht="14.1" customHeight="1">
      <c r="A79" s="530"/>
      <c r="B79" s="529"/>
      <c r="C79" s="529"/>
      <c r="D79" s="529"/>
      <c r="E79" s="529"/>
      <c r="F79" s="541"/>
      <c r="G79" s="529"/>
      <c r="H79" s="604"/>
      <c r="I79" s="533"/>
      <c r="J79" s="533"/>
      <c r="K79" s="518"/>
      <c r="L79" s="606"/>
      <c r="M79" s="533"/>
      <c r="N79" s="131" t="s">
        <v>124</v>
      </c>
      <c r="O79" s="129" t="s">
        <v>117</v>
      </c>
      <c r="P79" s="129" t="s">
        <v>117</v>
      </c>
      <c r="Q79" s="129" t="s">
        <v>215</v>
      </c>
      <c r="R79" s="129" t="s">
        <v>117</v>
      </c>
      <c r="S79" s="131" t="s">
        <v>118</v>
      </c>
      <c r="T79" s="132"/>
      <c r="U79" s="540"/>
      <c r="V79" s="540"/>
      <c r="W79" s="512"/>
      <c r="X79" s="512"/>
      <c r="Y79" s="520"/>
    </row>
    <row r="80" spans="1:25" s="5" customFormat="1" ht="14.1" customHeight="1">
      <c r="A80" s="529" t="s">
        <v>200</v>
      </c>
      <c r="B80" s="529" t="s">
        <v>248</v>
      </c>
      <c r="C80" s="529" t="s">
        <v>249</v>
      </c>
      <c r="D80" s="529" t="s">
        <v>110</v>
      </c>
      <c r="E80" s="529">
        <v>1935</v>
      </c>
      <c r="F80" s="541">
        <v>207524</v>
      </c>
      <c r="G80" s="541" t="s">
        <v>904</v>
      </c>
      <c r="H80" s="604">
        <v>103.76</v>
      </c>
      <c r="I80" s="533" t="s">
        <v>111</v>
      </c>
      <c r="J80" s="533" t="s">
        <v>110</v>
      </c>
      <c r="K80" s="518" t="str">
        <f>A80</f>
        <v>38.</v>
      </c>
      <c r="L80" s="561" t="s">
        <v>112</v>
      </c>
      <c r="M80" s="533" t="s">
        <v>112</v>
      </c>
      <c r="N80" s="130" t="s">
        <v>121</v>
      </c>
      <c r="O80" s="130" t="s">
        <v>122</v>
      </c>
      <c r="P80" s="130" t="s">
        <v>123</v>
      </c>
      <c r="Q80" s="130"/>
      <c r="R80" s="130" t="s">
        <v>115</v>
      </c>
      <c r="S80" s="525" t="s">
        <v>112</v>
      </c>
      <c r="T80" s="525"/>
      <c r="U80" s="539">
        <v>3000</v>
      </c>
      <c r="V80" s="539">
        <f>H80*U80</f>
        <v>311280</v>
      </c>
      <c r="W80" s="511"/>
      <c r="X80" s="511"/>
      <c r="Y80" s="519" t="s">
        <v>1436</v>
      </c>
    </row>
    <row r="81" spans="1:25" s="5" customFormat="1" ht="14.1" customHeight="1">
      <c r="A81" s="530"/>
      <c r="B81" s="529"/>
      <c r="C81" s="529"/>
      <c r="D81" s="529"/>
      <c r="E81" s="529"/>
      <c r="F81" s="541"/>
      <c r="G81" s="529"/>
      <c r="H81" s="604"/>
      <c r="I81" s="533"/>
      <c r="J81" s="533"/>
      <c r="K81" s="518"/>
      <c r="L81" s="561"/>
      <c r="M81" s="533"/>
      <c r="N81" s="131" t="s">
        <v>124</v>
      </c>
      <c r="O81" s="129" t="s">
        <v>117</v>
      </c>
      <c r="P81" s="129" t="s">
        <v>117</v>
      </c>
      <c r="Q81" s="129" t="s">
        <v>215</v>
      </c>
      <c r="R81" s="129" t="s">
        <v>117</v>
      </c>
      <c r="S81" s="131" t="s">
        <v>118</v>
      </c>
      <c r="T81" s="132"/>
      <c r="U81" s="540"/>
      <c r="V81" s="540"/>
      <c r="W81" s="512"/>
      <c r="X81" s="512"/>
      <c r="Y81" s="520"/>
    </row>
    <row r="82" spans="1:25" s="5" customFormat="1" ht="14.1" customHeight="1">
      <c r="A82" s="529" t="s">
        <v>205</v>
      </c>
      <c r="B82" s="529" t="s">
        <v>251</v>
      </c>
      <c r="C82" s="529" t="s">
        <v>139</v>
      </c>
      <c r="D82" s="529" t="s">
        <v>110</v>
      </c>
      <c r="E82" s="529">
        <v>1928</v>
      </c>
      <c r="F82" s="541">
        <v>214760</v>
      </c>
      <c r="G82" s="541" t="s">
        <v>904</v>
      </c>
      <c r="H82" s="604">
        <v>111.29</v>
      </c>
      <c r="I82" s="533" t="s">
        <v>111</v>
      </c>
      <c r="J82" s="533" t="s">
        <v>110</v>
      </c>
      <c r="K82" s="518" t="str">
        <f>A82</f>
        <v>39.</v>
      </c>
      <c r="L82" s="561" t="s">
        <v>914</v>
      </c>
      <c r="M82" s="533" t="s">
        <v>112</v>
      </c>
      <c r="N82" s="130" t="s">
        <v>121</v>
      </c>
      <c r="O82" s="130" t="s">
        <v>122</v>
      </c>
      <c r="P82" s="130" t="s">
        <v>123</v>
      </c>
      <c r="Q82" s="130"/>
      <c r="R82" s="130" t="s">
        <v>115</v>
      </c>
      <c r="S82" s="525" t="s">
        <v>112</v>
      </c>
      <c r="T82" s="525"/>
      <c r="U82" s="539">
        <v>3000</v>
      </c>
      <c r="V82" s="539">
        <f>H82*U82</f>
        <v>333870</v>
      </c>
      <c r="W82" s="511"/>
      <c r="X82" s="511"/>
      <c r="Y82" s="519" t="s">
        <v>1436</v>
      </c>
    </row>
    <row r="83" spans="1:25" s="5" customFormat="1" ht="14.1" customHeight="1">
      <c r="A83" s="530"/>
      <c r="B83" s="529"/>
      <c r="C83" s="529"/>
      <c r="D83" s="529"/>
      <c r="E83" s="529"/>
      <c r="F83" s="541"/>
      <c r="G83" s="529"/>
      <c r="H83" s="604"/>
      <c r="I83" s="533"/>
      <c r="J83" s="533"/>
      <c r="K83" s="518"/>
      <c r="L83" s="561"/>
      <c r="M83" s="533"/>
      <c r="N83" s="131" t="s">
        <v>124</v>
      </c>
      <c r="O83" s="129" t="s">
        <v>117</v>
      </c>
      <c r="P83" s="129" t="s">
        <v>117</v>
      </c>
      <c r="Q83" s="129" t="s">
        <v>215</v>
      </c>
      <c r="R83" s="129" t="s">
        <v>117</v>
      </c>
      <c r="S83" s="131" t="s">
        <v>118</v>
      </c>
      <c r="T83" s="132"/>
      <c r="U83" s="540"/>
      <c r="V83" s="540"/>
      <c r="W83" s="512"/>
      <c r="X83" s="512"/>
      <c r="Y83" s="520"/>
    </row>
    <row r="84" spans="1:25" s="5" customFormat="1" ht="14.1" customHeight="1">
      <c r="A84" s="529" t="s">
        <v>208</v>
      </c>
      <c r="B84" s="529" t="s">
        <v>254</v>
      </c>
      <c r="C84" s="529" t="s">
        <v>140</v>
      </c>
      <c r="D84" s="529" t="s">
        <v>110</v>
      </c>
      <c r="E84" s="529">
        <v>1904</v>
      </c>
      <c r="F84" s="541">
        <v>155020</v>
      </c>
      <c r="G84" s="541" t="s">
        <v>904</v>
      </c>
      <c r="H84" s="604">
        <v>77.510000000000005</v>
      </c>
      <c r="I84" s="533" t="s">
        <v>111</v>
      </c>
      <c r="J84" s="533" t="s">
        <v>110</v>
      </c>
      <c r="K84" s="518" t="str">
        <f>A84</f>
        <v>40.</v>
      </c>
      <c r="L84" s="561" t="s">
        <v>112</v>
      </c>
      <c r="M84" s="533" t="s">
        <v>112</v>
      </c>
      <c r="N84" s="130" t="s">
        <v>121</v>
      </c>
      <c r="O84" s="130" t="s">
        <v>122</v>
      </c>
      <c r="P84" s="130" t="s">
        <v>123</v>
      </c>
      <c r="Q84" s="130" t="s">
        <v>114</v>
      </c>
      <c r="R84" s="130" t="s">
        <v>132</v>
      </c>
      <c r="S84" s="525" t="s">
        <v>112</v>
      </c>
      <c r="T84" s="525"/>
      <c r="U84" s="539">
        <v>3000</v>
      </c>
      <c r="V84" s="539">
        <f>H84*U84</f>
        <v>232530.00000000003</v>
      </c>
      <c r="W84" s="511"/>
      <c r="X84" s="511"/>
      <c r="Y84" s="519" t="s">
        <v>1436</v>
      </c>
    </row>
    <row r="85" spans="1:25" s="5" customFormat="1" ht="14.1" customHeight="1">
      <c r="A85" s="530"/>
      <c r="B85" s="529"/>
      <c r="C85" s="529"/>
      <c r="D85" s="529"/>
      <c r="E85" s="529"/>
      <c r="F85" s="541"/>
      <c r="G85" s="529"/>
      <c r="H85" s="604"/>
      <c r="I85" s="533"/>
      <c r="J85" s="533"/>
      <c r="K85" s="518"/>
      <c r="L85" s="561"/>
      <c r="M85" s="533"/>
      <c r="N85" s="131" t="s">
        <v>124</v>
      </c>
      <c r="O85" s="129" t="s">
        <v>117</v>
      </c>
      <c r="P85" s="129" t="s">
        <v>117</v>
      </c>
      <c r="Q85" s="129" t="s">
        <v>117</v>
      </c>
      <c r="R85" s="129" t="s">
        <v>117</v>
      </c>
      <c r="S85" s="131" t="s">
        <v>118</v>
      </c>
      <c r="T85" s="132"/>
      <c r="U85" s="540"/>
      <c r="V85" s="540"/>
      <c r="W85" s="512"/>
      <c r="X85" s="512"/>
      <c r="Y85" s="520"/>
    </row>
    <row r="86" spans="1:25" s="5" customFormat="1" ht="14.1" customHeight="1">
      <c r="A86" s="529" t="s">
        <v>209</v>
      </c>
      <c r="B86" s="529" t="s">
        <v>259</v>
      </c>
      <c r="C86" s="529" t="s">
        <v>260</v>
      </c>
      <c r="D86" s="529" t="s">
        <v>110</v>
      </c>
      <c r="E86" s="529">
        <v>1928</v>
      </c>
      <c r="F86" s="541">
        <v>201071.19999999998</v>
      </c>
      <c r="G86" s="541" t="s">
        <v>904</v>
      </c>
      <c r="H86" s="604">
        <v>121.2</v>
      </c>
      <c r="I86" s="533" t="s">
        <v>111</v>
      </c>
      <c r="J86" s="533" t="s">
        <v>110</v>
      </c>
      <c r="K86" s="518" t="str">
        <f>A86</f>
        <v>41.</v>
      </c>
      <c r="L86" s="605" t="s">
        <v>913</v>
      </c>
      <c r="M86" s="533" t="s">
        <v>112</v>
      </c>
      <c r="N86" s="130" t="s">
        <v>121</v>
      </c>
      <c r="O86" s="130" t="s">
        <v>122</v>
      </c>
      <c r="P86" s="130" t="s">
        <v>123</v>
      </c>
      <c r="Q86" s="130"/>
      <c r="R86" s="130" t="s">
        <v>115</v>
      </c>
      <c r="S86" s="525" t="s">
        <v>112</v>
      </c>
      <c r="T86" s="525"/>
      <c r="U86" s="539">
        <v>3000</v>
      </c>
      <c r="V86" s="539">
        <f>H86*U86</f>
        <v>363600</v>
      </c>
      <c r="W86" s="511"/>
      <c r="X86" s="511"/>
      <c r="Y86" s="519" t="s">
        <v>1436</v>
      </c>
    </row>
    <row r="87" spans="1:25" s="5" customFormat="1" ht="14.1" customHeight="1">
      <c r="A87" s="530"/>
      <c r="B87" s="529"/>
      <c r="C87" s="529"/>
      <c r="D87" s="529"/>
      <c r="E87" s="529"/>
      <c r="F87" s="541"/>
      <c r="G87" s="529"/>
      <c r="H87" s="604"/>
      <c r="I87" s="533"/>
      <c r="J87" s="533"/>
      <c r="K87" s="518"/>
      <c r="L87" s="608"/>
      <c r="M87" s="533"/>
      <c r="N87" s="131" t="s">
        <v>124</v>
      </c>
      <c r="O87" s="129" t="s">
        <v>117</v>
      </c>
      <c r="P87" s="129" t="s">
        <v>117</v>
      </c>
      <c r="Q87" s="129" t="s">
        <v>215</v>
      </c>
      <c r="R87" s="129" t="s">
        <v>117</v>
      </c>
      <c r="S87" s="131" t="s">
        <v>118</v>
      </c>
      <c r="T87" s="132"/>
      <c r="U87" s="540"/>
      <c r="V87" s="540"/>
      <c r="W87" s="512"/>
      <c r="X87" s="512"/>
      <c r="Y87" s="520"/>
    </row>
    <row r="88" spans="1:25" s="5" customFormat="1" ht="14.1" customHeight="1">
      <c r="A88" s="529" t="s">
        <v>212</v>
      </c>
      <c r="B88" s="529" t="s">
        <v>263</v>
      </c>
      <c r="C88" s="529" t="s">
        <v>264</v>
      </c>
      <c r="D88" s="529" t="s">
        <v>110</v>
      </c>
      <c r="E88" s="529">
        <v>1930</v>
      </c>
      <c r="F88" s="541">
        <v>461220</v>
      </c>
      <c r="G88" s="541" t="s">
        <v>904</v>
      </c>
      <c r="H88" s="604">
        <v>230.61</v>
      </c>
      <c r="I88" s="533" t="s">
        <v>111</v>
      </c>
      <c r="J88" s="533" t="s">
        <v>110</v>
      </c>
      <c r="K88" s="611" t="str">
        <f>A88</f>
        <v>42.</v>
      </c>
      <c r="L88" s="612" t="s">
        <v>916</v>
      </c>
      <c r="M88" s="546" t="s">
        <v>112</v>
      </c>
      <c r="N88" s="130" t="s">
        <v>121</v>
      </c>
      <c r="O88" s="130" t="s">
        <v>122</v>
      </c>
      <c r="P88" s="130" t="s">
        <v>123</v>
      </c>
      <c r="Q88" s="130"/>
      <c r="R88" s="130" t="s">
        <v>115</v>
      </c>
      <c r="S88" s="525" t="s">
        <v>112</v>
      </c>
      <c r="T88" s="525"/>
      <c r="U88" s="539">
        <v>3000</v>
      </c>
      <c r="V88" s="539">
        <f>H88*U88</f>
        <v>691830</v>
      </c>
      <c r="W88" s="511"/>
      <c r="X88" s="511"/>
      <c r="Y88" s="519" t="s">
        <v>1436</v>
      </c>
    </row>
    <row r="89" spans="1:25" s="5" customFormat="1" ht="14.1" customHeight="1">
      <c r="A89" s="530"/>
      <c r="B89" s="529"/>
      <c r="C89" s="529"/>
      <c r="D89" s="529"/>
      <c r="E89" s="529"/>
      <c r="F89" s="541"/>
      <c r="G89" s="529"/>
      <c r="H89" s="604"/>
      <c r="I89" s="533"/>
      <c r="J89" s="533"/>
      <c r="K89" s="611"/>
      <c r="L89" s="612"/>
      <c r="M89" s="546"/>
      <c r="N89" s="131" t="s">
        <v>124</v>
      </c>
      <c r="O89" s="129" t="s">
        <v>117</v>
      </c>
      <c r="P89" s="129" t="s">
        <v>117</v>
      </c>
      <c r="Q89" s="129" t="s">
        <v>125</v>
      </c>
      <c r="R89" s="129" t="s">
        <v>117</v>
      </c>
      <c r="S89" s="131" t="s">
        <v>118</v>
      </c>
      <c r="T89" s="132"/>
      <c r="U89" s="540"/>
      <c r="V89" s="540"/>
      <c r="W89" s="512"/>
      <c r="X89" s="512"/>
      <c r="Y89" s="520"/>
    </row>
    <row r="90" spans="1:25" s="5" customFormat="1" ht="14.1" customHeight="1">
      <c r="A90" s="529" t="s">
        <v>216</v>
      </c>
      <c r="B90" s="529" t="s">
        <v>266</v>
      </c>
      <c r="C90" s="529" t="s">
        <v>267</v>
      </c>
      <c r="D90" s="529" t="s">
        <v>110</v>
      </c>
      <c r="E90" s="529">
        <v>1930</v>
      </c>
      <c r="F90" s="541">
        <v>276260</v>
      </c>
      <c r="G90" s="541" t="s">
        <v>904</v>
      </c>
      <c r="H90" s="604">
        <v>138.13</v>
      </c>
      <c r="I90" s="533" t="s">
        <v>111</v>
      </c>
      <c r="J90" s="533" t="s">
        <v>110</v>
      </c>
      <c r="K90" s="518" t="str">
        <f>A90</f>
        <v>43.</v>
      </c>
      <c r="L90" s="606" t="s">
        <v>112</v>
      </c>
      <c r="M90" s="533" t="s">
        <v>112</v>
      </c>
      <c r="N90" s="130" t="s">
        <v>121</v>
      </c>
      <c r="O90" s="130" t="s">
        <v>122</v>
      </c>
      <c r="P90" s="130" t="s">
        <v>123</v>
      </c>
      <c r="Q90" s="130"/>
      <c r="R90" s="130"/>
      <c r="S90" s="525" t="s">
        <v>112</v>
      </c>
      <c r="T90" s="525"/>
      <c r="U90" s="539">
        <v>3000</v>
      </c>
      <c r="V90" s="539">
        <f>H90*U90</f>
        <v>414390</v>
      </c>
      <c r="W90" s="511"/>
      <c r="X90" s="511"/>
      <c r="Y90" s="519" t="s">
        <v>1436</v>
      </c>
    </row>
    <row r="91" spans="1:25" s="5" customFormat="1" ht="14.1" customHeight="1">
      <c r="A91" s="530"/>
      <c r="B91" s="529"/>
      <c r="C91" s="529"/>
      <c r="D91" s="529"/>
      <c r="E91" s="529"/>
      <c r="F91" s="541"/>
      <c r="G91" s="529"/>
      <c r="H91" s="604"/>
      <c r="I91" s="533"/>
      <c r="J91" s="533"/>
      <c r="K91" s="518"/>
      <c r="L91" s="561"/>
      <c r="M91" s="533"/>
      <c r="N91" s="131" t="s">
        <v>124</v>
      </c>
      <c r="O91" s="129" t="s">
        <v>117</v>
      </c>
      <c r="P91" s="129" t="s">
        <v>117</v>
      </c>
      <c r="Q91" s="129" t="s">
        <v>215</v>
      </c>
      <c r="R91" s="129" t="s">
        <v>268</v>
      </c>
      <c r="S91" s="131" t="s">
        <v>118</v>
      </c>
      <c r="T91" s="132"/>
      <c r="U91" s="540"/>
      <c r="V91" s="540"/>
      <c r="W91" s="512"/>
      <c r="X91" s="512"/>
      <c r="Y91" s="520"/>
    </row>
    <row r="92" spans="1:25" s="5" customFormat="1" ht="14.1" customHeight="1">
      <c r="A92" s="529" t="s">
        <v>219</v>
      </c>
      <c r="B92" s="529" t="s">
        <v>271</v>
      </c>
      <c r="C92" s="529" t="s">
        <v>272</v>
      </c>
      <c r="D92" s="529" t="s">
        <v>110</v>
      </c>
      <c r="E92" s="529">
        <v>1910</v>
      </c>
      <c r="F92" s="541">
        <v>314301</v>
      </c>
      <c r="G92" s="541" t="s">
        <v>904</v>
      </c>
      <c r="H92" s="604">
        <v>157.15</v>
      </c>
      <c r="I92" s="533" t="s">
        <v>111</v>
      </c>
      <c r="J92" s="533" t="s">
        <v>110</v>
      </c>
      <c r="K92" s="518" t="str">
        <f>A92</f>
        <v>44.</v>
      </c>
      <c r="L92" s="605" t="s">
        <v>915</v>
      </c>
      <c r="M92" s="533" t="s">
        <v>112</v>
      </c>
      <c r="N92" s="130" t="s">
        <v>121</v>
      </c>
      <c r="O92" s="130" t="s">
        <v>122</v>
      </c>
      <c r="P92" s="130" t="s">
        <v>187</v>
      </c>
      <c r="Q92" s="130"/>
      <c r="R92" s="130" t="s">
        <v>115</v>
      </c>
      <c r="S92" s="525" t="s">
        <v>112</v>
      </c>
      <c r="T92" s="525"/>
      <c r="U92" s="539">
        <v>2000</v>
      </c>
      <c r="V92" s="539">
        <f>H92*U92</f>
        <v>314300</v>
      </c>
      <c r="W92" s="511"/>
      <c r="X92" s="511"/>
      <c r="Y92" s="519" t="s">
        <v>1436</v>
      </c>
    </row>
    <row r="93" spans="1:25" s="5" customFormat="1" ht="14.1" customHeight="1">
      <c r="A93" s="530"/>
      <c r="B93" s="529"/>
      <c r="C93" s="529"/>
      <c r="D93" s="529"/>
      <c r="E93" s="529"/>
      <c r="F93" s="541"/>
      <c r="G93" s="529"/>
      <c r="H93" s="604"/>
      <c r="I93" s="533"/>
      <c r="J93" s="533"/>
      <c r="K93" s="518"/>
      <c r="L93" s="606"/>
      <c r="M93" s="533"/>
      <c r="N93" s="131" t="s">
        <v>124</v>
      </c>
      <c r="O93" s="129" t="s">
        <v>117</v>
      </c>
      <c r="P93" s="129" t="s">
        <v>117</v>
      </c>
      <c r="Q93" s="129" t="s">
        <v>215</v>
      </c>
      <c r="R93" s="129" t="s">
        <v>117</v>
      </c>
      <c r="S93" s="131" t="s">
        <v>118</v>
      </c>
      <c r="T93" s="132"/>
      <c r="U93" s="540"/>
      <c r="V93" s="540"/>
      <c r="W93" s="512"/>
      <c r="X93" s="512"/>
      <c r="Y93" s="520"/>
    </row>
    <row r="94" spans="1:25" s="5" customFormat="1" ht="14.1" customHeight="1">
      <c r="A94" s="529" t="s">
        <v>222</v>
      </c>
      <c r="B94" s="529" t="s">
        <v>274</v>
      </c>
      <c r="C94" s="529" t="s">
        <v>275</v>
      </c>
      <c r="D94" s="529" t="s">
        <v>110</v>
      </c>
      <c r="E94" s="529">
        <v>2010</v>
      </c>
      <c r="F94" s="541">
        <v>860137.6</v>
      </c>
      <c r="G94" s="541" t="s">
        <v>904</v>
      </c>
      <c r="H94" s="604">
        <v>369.2</v>
      </c>
      <c r="I94" s="533" t="s">
        <v>111</v>
      </c>
      <c r="J94" s="533" t="s">
        <v>110</v>
      </c>
      <c r="K94" s="518" t="str">
        <f>A94</f>
        <v>45.</v>
      </c>
      <c r="L94" s="561" t="s">
        <v>112</v>
      </c>
      <c r="M94" s="533" t="s">
        <v>112</v>
      </c>
      <c r="N94" s="130" t="s">
        <v>121</v>
      </c>
      <c r="O94" s="130"/>
      <c r="P94" s="130" t="s">
        <v>123</v>
      </c>
      <c r="Q94" s="130" t="s">
        <v>114</v>
      </c>
      <c r="R94" s="130" t="s">
        <v>128</v>
      </c>
      <c r="S94" s="525" t="s">
        <v>112</v>
      </c>
      <c r="T94" s="525"/>
      <c r="U94" s="539">
        <v>3000</v>
      </c>
      <c r="V94" s="541">
        <f>SUM(H94*U94)</f>
        <v>1107600</v>
      </c>
      <c r="W94" s="511"/>
      <c r="X94" s="511"/>
      <c r="Y94" s="519" t="s">
        <v>1436</v>
      </c>
    </row>
    <row r="95" spans="1:25" s="5" customFormat="1" ht="14.1" customHeight="1">
      <c r="A95" s="530"/>
      <c r="B95" s="529"/>
      <c r="C95" s="529"/>
      <c r="D95" s="529"/>
      <c r="E95" s="529"/>
      <c r="F95" s="541"/>
      <c r="G95" s="529"/>
      <c r="H95" s="604"/>
      <c r="I95" s="533"/>
      <c r="J95" s="533"/>
      <c r="K95" s="518"/>
      <c r="L95" s="561"/>
      <c r="M95" s="533"/>
      <c r="N95" s="131" t="s">
        <v>124</v>
      </c>
      <c r="O95" s="129" t="s">
        <v>276</v>
      </c>
      <c r="P95" s="129" t="s">
        <v>117</v>
      </c>
      <c r="Q95" s="129" t="s">
        <v>117</v>
      </c>
      <c r="R95" s="129" t="s">
        <v>117</v>
      </c>
      <c r="S95" s="131" t="s">
        <v>118</v>
      </c>
      <c r="T95" s="132"/>
      <c r="U95" s="540"/>
      <c r="V95" s="541"/>
      <c r="W95" s="512"/>
      <c r="X95" s="512"/>
      <c r="Y95" s="520"/>
    </row>
    <row r="96" spans="1:25" s="5" customFormat="1" ht="14.1" customHeight="1">
      <c r="A96" s="529" t="s">
        <v>225</v>
      </c>
      <c r="B96" s="529" t="s">
        <v>278</v>
      </c>
      <c r="C96" s="529" t="s">
        <v>279</v>
      </c>
      <c r="D96" s="529" t="s">
        <v>110</v>
      </c>
      <c r="E96" s="529">
        <v>1960</v>
      </c>
      <c r="F96" s="541">
        <v>488180</v>
      </c>
      <c r="G96" s="541" t="s">
        <v>904</v>
      </c>
      <c r="H96" s="604">
        <v>244.09</v>
      </c>
      <c r="I96" s="533" t="s">
        <v>111</v>
      </c>
      <c r="J96" s="533" t="s">
        <v>110</v>
      </c>
      <c r="K96" s="518" t="str">
        <f>A96</f>
        <v>46.</v>
      </c>
      <c r="L96" s="561" t="s">
        <v>112</v>
      </c>
      <c r="M96" s="533" t="s">
        <v>112</v>
      </c>
      <c r="N96" s="130" t="s">
        <v>121</v>
      </c>
      <c r="O96" s="130"/>
      <c r="P96" s="130" t="s">
        <v>123</v>
      </c>
      <c r="Q96" s="130"/>
      <c r="R96" s="130" t="s">
        <v>128</v>
      </c>
      <c r="S96" s="525" t="s">
        <v>112</v>
      </c>
      <c r="T96" s="525"/>
      <c r="U96" s="539">
        <v>3000</v>
      </c>
      <c r="V96" s="539">
        <f>H96*U96</f>
        <v>732270</v>
      </c>
      <c r="W96" s="511"/>
      <c r="X96" s="511"/>
      <c r="Y96" s="519" t="s">
        <v>1436</v>
      </c>
    </row>
    <row r="97" spans="1:25" s="5" customFormat="1" ht="14.1" customHeight="1">
      <c r="A97" s="530"/>
      <c r="B97" s="529"/>
      <c r="C97" s="529"/>
      <c r="D97" s="529"/>
      <c r="E97" s="529"/>
      <c r="F97" s="541"/>
      <c r="G97" s="529"/>
      <c r="H97" s="604"/>
      <c r="I97" s="533"/>
      <c r="J97" s="533"/>
      <c r="K97" s="518"/>
      <c r="L97" s="605"/>
      <c r="M97" s="533"/>
      <c r="N97" s="131" t="s">
        <v>124</v>
      </c>
      <c r="O97" s="129" t="s">
        <v>280</v>
      </c>
      <c r="P97" s="129" t="s">
        <v>117</v>
      </c>
      <c r="Q97" s="129" t="s">
        <v>117</v>
      </c>
      <c r="R97" s="129" t="s">
        <v>117</v>
      </c>
      <c r="S97" s="131" t="s">
        <v>118</v>
      </c>
      <c r="T97" s="132"/>
      <c r="U97" s="540"/>
      <c r="V97" s="540"/>
      <c r="W97" s="512"/>
      <c r="X97" s="512"/>
      <c r="Y97" s="520"/>
    </row>
    <row r="98" spans="1:25" s="5" customFormat="1" ht="14.1" customHeight="1">
      <c r="A98" s="529" t="s">
        <v>228</v>
      </c>
      <c r="B98" s="529" t="s">
        <v>282</v>
      </c>
      <c r="C98" s="529" t="s">
        <v>283</v>
      </c>
      <c r="D98" s="529" t="s">
        <v>110</v>
      </c>
      <c r="E98" s="529">
        <v>1960</v>
      </c>
      <c r="F98" s="541">
        <v>293480</v>
      </c>
      <c r="G98" s="541" t="s">
        <v>904</v>
      </c>
      <c r="H98" s="604">
        <v>146.74</v>
      </c>
      <c r="I98" s="533" t="s">
        <v>111</v>
      </c>
      <c r="J98" s="533" t="s">
        <v>110</v>
      </c>
      <c r="K98" s="518" t="str">
        <f>A98</f>
        <v>47.</v>
      </c>
      <c r="L98" s="612" t="s">
        <v>917</v>
      </c>
      <c r="M98" s="546" t="s">
        <v>112</v>
      </c>
      <c r="N98" s="130" t="s">
        <v>121</v>
      </c>
      <c r="O98" s="130"/>
      <c r="P98" s="130" t="s">
        <v>123</v>
      </c>
      <c r="Q98" s="130" t="s">
        <v>114</v>
      </c>
      <c r="R98" s="130" t="s">
        <v>115</v>
      </c>
      <c r="S98" s="525" t="s">
        <v>112</v>
      </c>
      <c r="T98" s="525"/>
      <c r="U98" s="539">
        <v>3000</v>
      </c>
      <c r="V98" s="539">
        <f>H98*U98</f>
        <v>440220</v>
      </c>
      <c r="W98" s="511"/>
      <c r="X98" s="511"/>
      <c r="Y98" s="519" t="s">
        <v>1436</v>
      </c>
    </row>
    <row r="99" spans="1:25" s="5" customFormat="1" ht="14.1" customHeight="1">
      <c r="A99" s="530"/>
      <c r="B99" s="529"/>
      <c r="C99" s="529"/>
      <c r="D99" s="529"/>
      <c r="E99" s="529"/>
      <c r="F99" s="541"/>
      <c r="G99" s="529"/>
      <c r="H99" s="604"/>
      <c r="I99" s="533"/>
      <c r="J99" s="533"/>
      <c r="K99" s="518"/>
      <c r="L99" s="612"/>
      <c r="M99" s="546"/>
      <c r="N99" s="131" t="s">
        <v>124</v>
      </c>
      <c r="O99" s="129" t="s">
        <v>284</v>
      </c>
      <c r="P99" s="129" t="s">
        <v>117</v>
      </c>
      <c r="Q99" s="129" t="s">
        <v>117</v>
      </c>
      <c r="R99" s="129" t="s">
        <v>918</v>
      </c>
      <c r="S99" s="131" t="s">
        <v>118</v>
      </c>
      <c r="T99" s="132"/>
      <c r="U99" s="540"/>
      <c r="V99" s="540"/>
      <c r="W99" s="512"/>
      <c r="X99" s="512"/>
      <c r="Y99" s="520"/>
    </row>
    <row r="100" spans="1:25" s="5" customFormat="1" ht="14.1" customHeight="1">
      <c r="A100" s="529" t="s">
        <v>231</v>
      </c>
      <c r="B100" s="529" t="s">
        <v>286</v>
      </c>
      <c r="C100" s="529" t="s">
        <v>287</v>
      </c>
      <c r="D100" s="529" t="s">
        <v>110</v>
      </c>
      <c r="E100" s="529">
        <v>1900</v>
      </c>
      <c r="F100" s="541">
        <v>274459</v>
      </c>
      <c r="G100" s="541" t="s">
        <v>904</v>
      </c>
      <c r="H100" s="604">
        <v>137.30000000000001</v>
      </c>
      <c r="I100" s="533" t="s">
        <v>111</v>
      </c>
      <c r="J100" s="533" t="s">
        <v>110</v>
      </c>
      <c r="K100" s="518" t="str">
        <f>A100</f>
        <v>48.</v>
      </c>
      <c r="L100" s="612" t="s">
        <v>919</v>
      </c>
      <c r="M100" s="546" t="s">
        <v>112</v>
      </c>
      <c r="N100" s="130" t="s">
        <v>121</v>
      </c>
      <c r="O100" s="130" t="s">
        <v>122</v>
      </c>
      <c r="P100" s="130" t="s">
        <v>123</v>
      </c>
      <c r="Q100" s="130"/>
      <c r="R100" s="130" t="s">
        <v>115</v>
      </c>
      <c r="S100" s="525" t="s">
        <v>112</v>
      </c>
      <c r="T100" s="525"/>
      <c r="U100" s="539">
        <v>3000</v>
      </c>
      <c r="V100" s="539">
        <f>H100*U100</f>
        <v>411900.00000000006</v>
      </c>
      <c r="W100" s="511"/>
      <c r="X100" s="511"/>
      <c r="Y100" s="519" t="s">
        <v>1436</v>
      </c>
    </row>
    <row r="101" spans="1:25" s="5" customFormat="1" ht="14.1" customHeight="1">
      <c r="A101" s="530"/>
      <c r="B101" s="529"/>
      <c r="C101" s="529"/>
      <c r="D101" s="529"/>
      <c r="E101" s="529"/>
      <c r="F101" s="541"/>
      <c r="G101" s="529"/>
      <c r="H101" s="604"/>
      <c r="I101" s="533"/>
      <c r="J101" s="533"/>
      <c r="K101" s="518"/>
      <c r="L101" s="612"/>
      <c r="M101" s="546"/>
      <c r="N101" s="131" t="s">
        <v>124</v>
      </c>
      <c r="O101" s="129" t="s">
        <v>117</v>
      </c>
      <c r="P101" s="129" t="s">
        <v>117</v>
      </c>
      <c r="Q101" s="129" t="s">
        <v>125</v>
      </c>
      <c r="R101" s="129" t="s">
        <v>117</v>
      </c>
      <c r="S101" s="131" t="s">
        <v>118</v>
      </c>
      <c r="T101" s="132"/>
      <c r="U101" s="540"/>
      <c r="V101" s="540"/>
      <c r="W101" s="512"/>
      <c r="X101" s="512"/>
      <c r="Y101" s="520"/>
    </row>
    <row r="102" spans="1:25" s="5" customFormat="1" ht="14.1" customHeight="1">
      <c r="A102" s="529" t="s">
        <v>234</v>
      </c>
      <c r="B102" s="529" t="s">
        <v>289</v>
      </c>
      <c r="C102" s="529" t="s">
        <v>290</v>
      </c>
      <c r="D102" s="529" t="s">
        <v>110</v>
      </c>
      <c r="E102" s="529">
        <v>1971</v>
      </c>
      <c r="F102" s="541">
        <v>240000</v>
      </c>
      <c r="G102" s="541" t="s">
        <v>904</v>
      </c>
      <c r="H102" s="604">
        <v>159.44999999999999</v>
      </c>
      <c r="I102" s="533" t="s">
        <v>111</v>
      </c>
      <c r="J102" s="533" t="s">
        <v>110</v>
      </c>
      <c r="K102" s="518" t="str">
        <f>A102</f>
        <v>49.</v>
      </c>
      <c r="L102" s="612" t="s">
        <v>920</v>
      </c>
      <c r="M102" s="546" t="s">
        <v>112</v>
      </c>
      <c r="N102" s="130" t="s">
        <v>121</v>
      </c>
      <c r="O102" s="130" t="s">
        <v>122</v>
      </c>
      <c r="P102" s="130"/>
      <c r="Q102" s="130"/>
      <c r="R102" s="130" t="s">
        <v>128</v>
      </c>
      <c r="S102" s="525" t="s">
        <v>112</v>
      </c>
      <c r="T102" s="525"/>
      <c r="U102" s="539">
        <v>3000</v>
      </c>
      <c r="V102" s="539">
        <f>H102*U102</f>
        <v>478349.99999999994</v>
      </c>
      <c r="W102" s="511"/>
      <c r="X102" s="511"/>
      <c r="Y102" s="519" t="s">
        <v>1436</v>
      </c>
    </row>
    <row r="103" spans="1:25" s="5" customFormat="1" ht="14.1" customHeight="1">
      <c r="A103" s="530"/>
      <c r="B103" s="529"/>
      <c r="C103" s="529"/>
      <c r="D103" s="529"/>
      <c r="E103" s="529"/>
      <c r="F103" s="541"/>
      <c r="G103" s="529"/>
      <c r="H103" s="604"/>
      <c r="I103" s="533"/>
      <c r="J103" s="533"/>
      <c r="K103" s="518"/>
      <c r="L103" s="612"/>
      <c r="M103" s="546"/>
      <c r="N103" s="131" t="s">
        <v>124</v>
      </c>
      <c r="O103" s="129" t="s">
        <v>117</v>
      </c>
      <c r="P103" s="129" t="s">
        <v>117</v>
      </c>
      <c r="Q103" s="129" t="s">
        <v>125</v>
      </c>
      <c r="R103" s="129" t="s">
        <v>117</v>
      </c>
      <c r="S103" s="131" t="s">
        <v>118</v>
      </c>
      <c r="T103" s="132"/>
      <c r="U103" s="540"/>
      <c r="V103" s="540"/>
      <c r="W103" s="512"/>
      <c r="X103" s="512"/>
      <c r="Y103" s="520"/>
    </row>
    <row r="104" spans="1:25" s="5" customFormat="1" ht="14.1" customHeight="1">
      <c r="A104" s="529" t="s">
        <v>237</v>
      </c>
      <c r="B104" s="529" t="s">
        <v>293</v>
      </c>
      <c r="C104" s="529" t="s">
        <v>294</v>
      </c>
      <c r="D104" s="529" t="s">
        <v>110</v>
      </c>
      <c r="E104" s="529">
        <v>1906</v>
      </c>
      <c r="F104" s="541">
        <v>532600</v>
      </c>
      <c r="G104" s="541" t="s">
        <v>904</v>
      </c>
      <c r="H104" s="604">
        <v>266.3</v>
      </c>
      <c r="I104" s="533" t="s">
        <v>111</v>
      </c>
      <c r="J104" s="533" t="s">
        <v>110</v>
      </c>
      <c r="K104" s="518" t="str">
        <f>A104</f>
        <v>50.</v>
      </c>
      <c r="L104" s="561" t="s">
        <v>921</v>
      </c>
      <c r="M104" s="546" t="s">
        <v>112</v>
      </c>
      <c r="N104" s="130" t="s">
        <v>121</v>
      </c>
      <c r="O104" s="130" t="s">
        <v>122</v>
      </c>
      <c r="P104" s="130" t="s">
        <v>123</v>
      </c>
      <c r="Q104" s="130"/>
      <c r="R104" s="130" t="s">
        <v>115</v>
      </c>
      <c r="S104" s="525" t="s">
        <v>112</v>
      </c>
      <c r="T104" s="525"/>
      <c r="U104" s="539">
        <v>3000</v>
      </c>
      <c r="V104" s="539">
        <f>H104*U104</f>
        <v>798900</v>
      </c>
      <c r="W104" s="511"/>
      <c r="X104" s="511"/>
      <c r="Y104" s="519" t="s">
        <v>1436</v>
      </c>
    </row>
    <row r="105" spans="1:25" s="5" customFormat="1" ht="14.1" customHeight="1">
      <c r="A105" s="530"/>
      <c r="B105" s="529"/>
      <c r="C105" s="529"/>
      <c r="D105" s="529"/>
      <c r="E105" s="529"/>
      <c r="F105" s="541"/>
      <c r="G105" s="529"/>
      <c r="H105" s="604"/>
      <c r="I105" s="533"/>
      <c r="J105" s="533"/>
      <c r="K105" s="518"/>
      <c r="L105" s="561"/>
      <c r="M105" s="546"/>
      <c r="N105" s="131" t="s">
        <v>124</v>
      </c>
      <c r="O105" s="129" t="s">
        <v>117</v>
      </c>
      <c r="P105" s="129" t="s">
        <v>117</v>
      </c>
      <c r="Q105" s="129" t="s">
        <v>215</v>
      </c>
      <c r="R105" s="129" t="s">
        <v>117</v>
      </c>
      <c r="S105" s="131" t="s">
        <v>118</v>
      </c>
      <c r="T105" s="132"/>
      <c r="U105" s="540"/>
      <c r="V105" s="540"/>
      <c r="W105" s="512"/>
      <c r="X105" s="512"/>
      <c r="Y105" s="520"/>
    </row>
    <row r="106" spans="1:25" s="5" customFormat="1" ht="14.1" customHeight="1">
      <c r="A106" s="529" t="s">
        <v>240</v>
      </c>
      <c r="B106" s="529" t="s">
        <v>297</v>
      </c>
      <c r="C106" s="529" t="s">
        <v>298</v>
      </c>
      <c r="D106" s="529" t="s">
        <v>110</v>
      </c>
      <c r="E106" s="529">
        <v>1935</v>
      </c>
      <c r="F106" s="541">
        <v>482020</v>
      </c>
      <c r="G106" s="541" t="s">
        <v>904</v>
      </c>
      <c r="H106" s="604">
        <v>241.01</v>
      </c>
      <c r="I106" s="533" t="s">
        <v>111</v>
      </c>
      <c r="J106" s="533" t="s">
        <v>110</v>
      </c>
      <c r="K106" s="518" t="str">
        <f>A106</f>
        <v>51.</v>
      </c>
      <c r="L106" s="605" t="s">
        <v>923</v>
      </c>
      <c r="M106" s="533" t="s">
        <v>112</v>
      </c>
      <c r="N106" s="130" t="s">
        <v>121</v>
      </c>
      <c r="O106" s="130" t="s">
        <v>122</v>
      </c>
      <c r="P106" s="130" t="s">
        <v>123</v>
      </c>
      <c r="Q106" s="130"/>
      <c r="R106" s="130" t="s">
        <v>115</v>
      </c>
      <c r="S106" s="525" t="s">
        <v>112</v>
      </c>
      <c r="T106" s="525"/>
      <c r="U106" s="539">
        <v>3000</v>
      </c>
      <c r="V106" s="539">
        <f>H106*U106</f>
        <v>723030</v>
      </c>
      <c r="W106" s="511"/>
      <c r="X106" s="511"/>
      <c r="Y106" s="519" t="s">
        <v>1436</v>
      </c>
    </row>
    <row r="107" spans="1:25" s="5" customFormat="1" ht="14.1" customHeight="1">
      <c r="A107" s="530"/>
      <c r="B107" s="529"/>
      <c r="C107" s="529"/>
      <c r="D107" s="529"/>
      <c r="E107" s="529"/>
      <c r="F107" s="541"/>
      <c r="G107" s="529"/>
      <c r="H107" s="604"/>
      <c r="I107" s="533"/>
      <c r="J107" s="533"/>
      <c r="K107" s="518"/>
      <c r="L107" s="608"/>
      <c r="M107" s="533"/>
      <c r="N107" s="131" t="s">
        <v>124</v>
      </c>
      <c r="O107" s="129" t="s">
        <v>117</v>
      </c>
      <c r="P107" s="129" t="s">
        <v>117</v>
      </c>
      <c r="Q107" s="129" t="s">
        <v>117</v>
      </c>
      <c r="R107" s="129" t="s">
        <v>117</v>
      </c>
      <c r="S107" s="131" t="s">
        <v>118</v>
      </c>
      <c r="T107" s="132"/>
      <c r="U107" s="540"/>
      <c r="V107" s="540"/>
      <c r="W107" s="512"/>
      <c r="X107" s="512"/>
      <c r="Y107" s="520"/>
    </row>
    <row r="108" spans="1:25" s="5" customFormat="1" ht="14.1" customHeight="1">
      <c r="A108" s="529" t="s">
        <v>243</v>
      </c>
      <c r="B108" s="529" t="s">
        <v>300</v>
      </c>
      <c r="C108" s="529" t="s">
        <v>301</v>
      </c>
      <c r="D108" s="529" t="s">
        <v>110</v>
      </c>
      <c r="E108" s="529">
        <v>1920</v>
      </c>
      <c r="F108" s="541">
        <v>399840</v>
      </c>
      <c r="G108" s="541" t="s">
        <v>904</v>
      </c>
      <c r="H108" s="604">
        <v>199.92</v>
      </c>
      <c r="I108" s="533" t="s">
        <v>111</v>
      </c>
      <c r="J108" s="533" t="s">
        <v>110</v>
      </c>
      <c r="K108" s="518" t="str">
        <f>A108</f>
        <v>52.</v>
      </c>
      <c r="L108" s="612" t="s">
        <v>927</v>
      </c>
      <c r="M108" s="546" t="s">
        <v>112</v>
      </c>
      <c r="N108" s="130" t="s">
        <v>121</v>
      </c>
      <c r="O108" s="130" t="s">
        <v>122</v>
      </c>
      <c r="P108" s="130" t="s">
        <v>123</v>
      </c>
      <c r="Q108" s="130"/>
      <c r="R108" s="130" t="s">
        <v>115</v>
      </c>
      <c r="S108" s="525" t="s">
        <v>112</v>
      </c>
      <c r="T108" s="525"/>
      <c r="U108" s="539">
        <v>3000</v>
      </c>
      <c r="V108" s="539">
        <f>H108*U108</f>
        <v>599760</v>
      </c>
      <c r="W108" s="511"/>
      <c r="X108" s="511"/>
      <c r="Y108" s="519" t="s">
        <v>1436</v>
      </c>
    </row>
    <row r="109" spans="1:25" s="5" customFormat="1" ht="14.1" customHeight="1">
      <c r="A109" s="530"/>
      <c r="B109" s="529"/>
      <c r="C109" s="529"/>
      <c r="D109" s="529"/>
      <c r="E109" s="529"/>
      <c r="F109" s="541"/>
      <c r="G109" s="529"/>
      <c r="H109" s="604"/>
      <c r="I109" s="533"/>
      <c r="J109" s="533"/>
      <c r="K109" s="518"/>
      <c r="L109" s="612"/>
      <c r="M109" s="546"/>
      <c r="N109" s="131" t="s">
        <v>124</v>
      </c>
      <c r="O109" s="129" t="s">
        <v>117</v>
      </c>
      <c r="P109" s="129" t="s">
        <v>117</v>
      </c>
      <c r="Q109" s="129" t="s">
        <v>125</v>
      </c>
      <c r="R109" s="129" t="s">
        <v>117</v>
      </c>
      <c r="S109" s="131" t="s">
        <v>118</v>
      </c>
      <c r="T109" s="132"/>
      <c r="U109" s="540"/>
      <c r="V109" s="540"/>
      <c r="W109" s="512"/>
      <c r="X109" s="512"/>
      <c r="Y109" s="520"/>
    </row>
    <row r="110" spans="1:25" s="5" customFormat="1" ht="14.1" customHeight="1">
      <c r="A110" s="529" t="s">
        <v>246</v>
      </c>
      <c r="B110" s="529" t="s">
        <v>305</v>
      </c>
      <c r="C110" s="529" t="s">
        <v>306</v>
      </c>
      <c r="D110" s="529" t="s">
        <v>110</v>
      </c>
      <c r="E110" s="529">
        <v>1920</v>
      </c>
      <c r="F110" s="541">
        <v>114120</v>
      </c>
      <c r="G110" s="541" t="s">
        <v>904</v>
      </c>
      <c r="H110" s="604">
        <v>57.06</v>
      </c>
      <c r="I110" s="533" t="s">
        <v>111</v>
      </c>
      <c r="J110" s="533" t="s">
        <v>110</v>
      </c>
      <c r="K110" s="518" t="str">
        <f>A110</f>
        <v>53.</v>
      </c>
      <c r="L110" s="605" t="s">
        <v>946</v>
      </c>
      <c r="M110" s="533" t="s">
        <v>112</v>
      </c>
      <c r="N110" s="130" t="s">
        <v>121</v>
      </c>
      <c r="O110" s="130" t="s">
        <v>122</v>
      </c>
      <c r="P110" s="130" t="s">
        <v>123</v>
      </c>
      <c r="Q110" s="130"/>
      <c r="R110" s="130" t="s">
        <v>128</v>
      </c>
      <c r="S110" s="525" t="s">
        <v>112</v>
      </c>
      <c r="T110" s="525"/>
      <c r="U110" s="539">
        <v>3000</v>
      </c>
      <c r="V110" s="539">
        <f>H110*U110</f>
        <v>171180</v>
      </c>
      <c r="W110" s="511"/>
      <c r="X110" s="511"/>
      <c r="Y110" s="519" t="s">
        <v>1436</v>
      </c>
    </row>
    <row r="111" spans="1:25" s="5" customFormat="1" ht="14.1" customHeight="1">
      <c r="A111" s="530"/>
      <c r="B111" s="529"/>
      <c r="C111" s="529"/>
      <c r="D111" s="529"/>
      <c r="E111" s="529"/>
      <c r="F111" s="541"/>
      <c r="G111" s="529"/>
      <c r="H111" s="604"/>
      <c r="I111" s="533"/>
      <c r="J111" s="533"/>
      <c r="K111" s="518"/>
      <c r="L111" s="606"/>
      <c r="M111" s="533"/>
      <c r="N111" s="131" t="s">
        <v>124</v>
      </c>
      <c r="O111" s="129" t="s">
        <v>117</v>
      </c>
      <c r="P111" s="129" t="s">
        <v>117</v>
      </c>
      <c r="Q111" s="129" t="s">
        <v>125</v>
      </c>
      <c r="R111" s="129" t="s">
        <v>117</v>
      </c>
      <c r="S111" s="131" t="s">
        <v>118</v>
      </c>
      <c r="T111" s="132"/>
      <c r="U111" s="540"/>
      <c r="V111" s="540"/>
      <c r="W111" s="512"/>
      <c r="X111" s="512"/>
      <c r="Y111" s="520"/>
    </row>
    <row r="112" spans="1:25" s="5" customFormat="1" ht="14.1" customHeight="1">
      <c r="A112" s="529" t="s">
        <v>247</v>
      </c>
      <c r="B112" s="529" t="s">
        <v>308</v>
      </c>
      <c r="C112" s="529" t="s">
        <v>309</v>
      </c>
      <c r="D112" s="529" t="s">
        <v>110</v>
      </c>
      <c r="E112" s="529">
        <v>1920</v>
      </c>
      <c r="F112" s="539">
        <v>107720</v>
      </c>
      <c r="G112" s="541" t="s">
        <v>904</v>
      </c>
      <c r="H112" s="604">
        <v>53.86</v>
      </c>
      <c r="I112" s="533" t="s">
        <v>111</v>
      </c>
      <c r="J112" s="533" t="s">
        <v>110</v>
      </c>
      <c r="K112" s="518" t="str">
        <f>A112</f>
        <v>54.</v>
      </c>
      <c r="L112" s="605" t="s">
        <v>946</v>
      </c>
      <c r="M112" s="533" t="s">
        <v>112</v>
      </c>
      <c r="N112" s="130" t="s">
        <v>121</v>
      </c>
      <c r="O112" s="130"/>
      <c r="P112" s="130" t="s">
        <v>123</v>
      </c>
      <c r="Q112" s="130"/>
      <c r="R112" s="130" t="s">
        <v>128</v>
      </c>
      <c r="S112" s="525" t="s">
        <v>112</v>
      </c>
      <c r="T112" s="525"/>
      <c r="U112" s="539">
        <v>3000</v>
      </c>
      <c r="V112" s="539">
        <f>H112*U112</f>
        <v>161580</v>
      </c>
      <c r="W112" s="511"/>
      <c r="X112" s="511"/>
      <c r="Y112" s="519" t="s">
        <v>1436</v>
      </c>
    </row>
    <row r="113" spans="1:25" s="5" customFormat="1" ht="14.1" customHeight="1">
      <c r="A113" s="530"/>
      <c r="B113" s="529"/>
      <c r="C113" s="529"/>
      <c r="D113" s="529"/>
      <c r="E113" s="529"/>
      <c r="F113" s="540"/>
      <c r="G113" s="529"/>
      <c r="H113" s="604"/>
      <c r="I113" s="533"/>
      <c r="J113" s="533"/>
      <c r="K113" s="518"/>
      <c r="L113" s="606"/>
      <c r="M113" s="533"/>
      <c r="N113" s="131" t="s">
        <v>124</v>
      </c>
      <c r="O113" s="129" t="s">
        <v>117</v>
      </c>
      <c r="P113" s="129" t="s">
        <v>117</v>
      </c>
      <c r="Q113" s="129" t="s">
        <v>125</v>
      </c>
      <c r="R113" s="129" t="s">
        <v>117</v>
      </c>
      <c r="S113" s="131" t="s">
        <v>118</v>
      </c>
      <c r="T113" s="132"/>
      <c r="U113" s="540"/>
      <c r="V113" s="540"/>
      <c r="W113" s="512"/>
      <c r="X113" s="512"/>
      <c r="Y113" s="520"/>
    </row>
    <row r="114" spans="1:25" s="5" customFormat="1" ht="14.1" customHeight="1">
      <c r="A114" s="529" t="s">
        <v>250</v>
      </c>
      <c r="B114" s="529" t="s">
        <v>311</v>
      </c>
      <c r="C114" s="529" t="s">
        <v>312</v>
      </c>
      <c r="D114" s="529" t="s">
        <v>110</v>
      </c>
      <c r="E114" s="529">
        <v>1920</v>
      </c>
      <c r="F114" s="539">
        <v>57360</v>
      </c>
      <c r="G114" s="541" t="s">
        <v>904</v>
      </c>
      <c r="H114" s="604">
        <v>28.68</v>
      </c>
      <c r="I114" s="533" t="s">
        <v>111</v>
      </c>
      <c r="J114" s="533" t="s">
        <v>110</v>
      </c>
      <c r="K114" s="518" t="str">
        <f>A114</f>
        <v>55.</v>
      </c>
      <c r="L114" s="605" t="s">
        <v>947</v>
      </c>
      <c r="M114" s="533" t="s">
        <v>112</v>
      </c>
      <c r="N114" s="130" t="s">
        <v>121</v>
      </c>
      <c r="O114" s="130" t="s">
        <v>122</v>
      </c>
      <c r="P114" s="130" t="s">
        <v>123</v>
      </c>
      <c r="Q114" s="130"/>
      <c r="R114" s="130" t="s">
        <v>115</v>
      </c>
      <c r="S114" s="525" t="s">
        <v>112</v>
      </c>
      <c r="T114" s="525"/>
      <c r="U114" s="539">
        <v>3000</v>
      </c>
      <c r="V114" s="539">
        <f>H114*U114</f>
        <v>86040</v>
      </c>
      <c r="W114" s="511"/>
      <c r="X114" s="511"/>
      <c r="Y114" s="519" t="s">
        <v>1436</v>
      </c>
    </row>
    <row r="115" spans="1:25" s="5" customFormat="1" ht="14.1" customHeight="1">
      <c r="A115" s="530"/>
      <c r="B115" s="529"/>
      <c r="C115" s="529"/>
      <c r="D115" s="529"/>
      <c r="E115" s="529"/>
      <c r="F115" s="540"/>
      <c r="G115" s="529"/>
      <c r="H115" s="604"/>
      <c r="I115" s="533"/>
      <c r="J115" s="533"/>
      <c r="K115" s="518"/>
      <c r="L115" s="606"/>
      <c r="M115" s="533"/>
      <c r="N115" s="131" t="s">
        <v>124</v>
      </c>
      <c r="O115" s="129" t="s">
        <v>117</v>
      </c>
      <c r="P115" s="129" t="s">
        <v>117</v>
      </c>
      <c r="Q115" s="129" t="s">
        <v>125</v>
      </c>
      <c r="R115" s="129" t="s">
        <v>117</v>
      </c>
      <c r="S115" s="131" t="s">
        <v>118</v>
      </c>
      <c r="T115" s="132"/>
      <c r="U115" s="540"/>
      <c r="V115" s="540"/>
      <c r="W115" s="512"/>
      <c r="X115" s="512"/>
      <c r="Y115" s="520"/>
    </row>
    <row r="116" spans="1:25" s="5" customFormat="1" ht="14.1" customHeight="1">
      <c r="A116" s="529" t="s">
        <v>252</v>
      </c>
      <c r="B116" s="529" t="s">
        <v>314</v>
      </c>
      <c r="C116" s="529" t="s">
        <v>315</v>
      </c>
      <c r="D116" s="529" t="s">
        <v>110</v>
      </c>
      <c r="E116" s="529">
        <v>1920</v>
      </c>
      <c r="F116" s="541">
        <v>188106</v>
      </c>
      <c r="G116" s="541" t="s">
        <v>904</v>
      </c>
      <c r="H116" s="604">
        <v>94.05</v>
      </c>
      <c r="I116" s="533" t="s">
        <v>111</v>
      </c>
      <c r="J116" s="533" t="s">
        <v>110</v>
      </c>
      <c r="K116" s="518" t="str">
        <f>A116</f>
        <v>56.</v>
      </c>
      <c r="L116" s="613" t="s">
        <v>924</v>
      </c>
      <c r="M116" s="546" t="s">
        <v>112</v>
      </c>
      <c r="N116" s="130" t="s">
        <v>121</v>
      </c>
      <c r="O116" s="130" t="s">
        <v>122</v>
      </c>
      <c r="P116" s="130" t="s">
        <v>123</v>
      </c>
      <c r="Q116" s="130"/>
      <c r="R116" s="130" t="s">
        <v>115</v>
      </c>
      <c r="S116" s="525" t="s">
        <v>112</v>
      </c>
      <c r="T116" s="525"/>
      <c r="U116" s="539">
        <v>3000</v>
      </c>
      <c r="V116" s="539">
        <f>H116*U116</f>
        <v>282150</v>
      </c>
      <c r="W116" s="511"/>
      <c r="X116" s="511"/>
      <c r="Y116" s="519" t="s">
        <v>1436</v>
      </c>
    </row>
    <row r="117" spans="1:25" s="5" customFormat="1" ht="14.1" customHeight="1">
      <c r="A117" s="530"/>
      <c r="B117" s="529"/>
      <c r="C117" s="529"/>
      <c r="D117" s="529"/>
      <c r="E117" s="529"/>
      <c r="F117" s="541"/>
      <c r="G117" s="529"/>
      <c r="H117" s="604"/>
      <c r="I117" s="533"/>
      <c r="J117" s="533"/>
      <c r="K117" s="518"/>
      <c r="L117" s="614"/>
      <c r="M117" s="546"/>
      <c r="N117" s="131" t="s">
        <v>124</v>
      </c>
      <c r="O117" s="129" t="s">
        <v>117</v>
      </c>
      <c r="P117" s="129" t="s">
        <v>117</v>
      </c>
      <c r="Q117" s="129" t="s">
        <v>125</v>
      </c>
      <c r="R117" s="129" t="s">
        <v>117</v>
      </c>
      <c r="S117" s="131" t="s">
        <v>118</v>
      </c>
      <c r="T117" s="132"/>
      <c r="U117" s="540"/>
      <c r="V117" s="540"/>
      <c r="W117" s="512"/>
      <c r="X117" s="512"/>
      <c r="Y117" s="520"/>
    </row>
    <row r="118" spans="1:25" s="5" customFormat="1" ht="14.1" customHeight="1">
      <c r="A118" s="529" t="s">
        <v>253</v>
      </c>
      <c r="B118" s="529" t="s">
        <v>318</v>
      </c>
      <c r="C118" s="529" t="s">
        <v>319</v>
      </c>
      <c r="D118" s="529" t="s">
        <v>110</v>
      </c>
      <c r="E118" s="529">
        <v>1920</v>
      </c>
      <c r="F118" s="541">
        <v>166400</v>
      </c>
      <c r="G118" s="541" t="s">
        <v>904</v>
      </c>
      <c r="H118" s="604">
        <v>111.65</v>
      </c>
      <c r="I118" s="533" t="s">
        <v>111</v>
      </c>
      <c r="J118" s="533" t="s">
        <v>110</v>
      </c>
      <c r="K118" s="518" t="str">
        <f>A118</f>
        <v>57.</v>
      </c>
      <c r="L118" s="605" t="s">
        <v>925</v>
      </c>
      <c r="M118" s="533" t="s">
        <v>112</v>
      </c>
      <c r="N118" s="130" t="s">
        <v>121</v>
      </c>
      <c r="O118" s="130" t="s">
        <v>122</v>
      </c>
      <c r="P118" s="130" t="s">
        <v>123</v>
      </c>
      <c r="Q118" s="130" t="s">
        <v>114</v>
      </c>
      <c r="R118" s="130" t="s">
        <v>132</v>
      </c>
      <c r="S118" s="525" t="s">
        <v>112</v>
      </c>
      <c r="T118" s="525"/>
      <c r="U118" s="539">
        <v>3000</v>
      </c>
      <c r="V118" s="539">
        <f>H118*U118</f>
        <v>334950</v>
      </c>
      <c r="W118" s="511"/>
      <c r="X118" s="511"/>
      <c r="Y118" s="519" t="s">
        <v>1436</v>
      </c>
    </row>
    <row r="119" spans="1:25" s="5" customFormat="1" ht="14.1" customHeight="1">
      <c r="A119" s="530"/>
      <c r="B119" s="529"/>
      <c r="C119" s="529"/>
      <c r="D119" s="529"/>
      <c r="E119" s="529"/>
      <c r="F119" s="541"/>
      <c r="G119" s="529"/>
      <c r="H119" s="604"/>
      <c r="I119" s="533"/>
      <c r="J119" s="533"/>
      <c r="K119" s="518"/>
      <c r="L119" s="606"/>
      <c r="M119" s="533"/>
      <c r="N119" s="131" t="s">
        <v>124</v>
      </c>
      <c r="O119" s="129" t="s">
        <v>117</v>
      </c>
      <c r="P119" s="129" t="s">
        <v>117</v>
      </c>
      <c r="Q119" s="129" t="s">
        <v>117</v>
      </c>
      <c r="R119" s="129" t="s">
        <v>117</v>
      </c>
      <c r="S119" s="131" t="s">
        <v>118</v>
      </c>
      <c r="T119" s="132"/>
      <c r="U119" s="540"/>
      <c r="V119" s="540"/>
      <c r="W119" s="512"/>
      <c r="X119" s="512"/>
      <c r="Y119" s="520"/>
    </row>
    <row r="120" spans="1:25" s="5" customFormat="1" ht="14.1" customHeight="1">
      <c r="A120" s="529" t="s">
        <v>255</v>
      </c>
      <c r="B120" s="529" t="s">
        <v>321</v>
      </c>
      <c r="C120" s="529" t="s">
        <v>322</v>
      </c>
      <c r="D120" s="529" t="s">
        <v>110</v>
      </c>
      <c r="E120" s="529">
        <v>1920</v>
      </c>
      <c r="F120" s="541">
        <v>341500</v>
      </c>
      <c r="G120" s="541" t="s">
        <v>904</v>
      </c>
      <c r="H120" s="604">
        <v>170.75</v>
      </c>
      <c r="I120" s="533" t="s">
        <v>111</v>
      </c>
      <c r="J120" s="533" t="s">
        <v>110</v>
      </c>
      <c r="K120" s="518" t="str">
        <f>A120</f>
        <v>58.</v>
      </c>
      <c r="L120" s="605" t="s">
        <v>926</v>
      </c>
      <c r="M120" s="533" t="s">
        <v>112</v>
      </c>
      <c r="N120" s="130" t="s">
        <v>121</v>
      </c>
      <c r="O120" s="130" t="s">
        <v>122</v>
      </c>
      <c r="P120" s="130" t="s">
        <v>123</v>
      </c>
      <c r="Q120" s="130" t="s">
        <v>114</v>
      </c>
      <c r="R120" s="130" t="s">
        <v>132</v>
      </c>
      <c r="S120" s="525" t="s">
        <v>112</v>
      </c>
      <c r="T120" s="525"/>
      <c r="U120" s="539">
        <v>3000</v>
      </c>
      <c r="V120" s="539">
        <f>H120*U120</f>
        <v>512250</v>
      </c>
      <c r="W120" s="511"/>
      <c r="X120" s="511"/>
      <c r="Y120" s="519" t="s">
        <v>1436</v>
      </c>
    </row>
    <row r="121" spans="1:25" s="5" customFormat="1" ht="14.1" customHeight="1">
      <c r="A121" s="530"/>
      <c r="B121" s="529"/>
      <c r="C121" s="529"/>
      <c r="D121" s="529"/>
      <c r="E121" s="529"/>
      <c r="F121" s="541"/>
      <c r="G121" s="529"/>
      <c r="H121" s="604"/>
      <c r="I121" s="533"/>
      <c r="J121" s="533"/>
      <c r="K121" s="518"/>
      <c r="L121" s="606"/>
      <c r="M121" s="533"/>
      <c r="N121" s="131" t="s">
        <v>124</v>
      </c>
      <c r="O121" s="129" t="s">
        <v>117</v>
      </c>
      <c r="P121" s="129" t="s">
        <v>117</v>
      </c>
      <c r="Q121" s="129" t="s">
        <v>117</v>
      </c>
      <c r="R121" s="129" t="s">
        <v>117</v>
      </c>
      <c r="S121" s="131" t="s">
        <v>118</v>
      </c>
      <c r="T121" s="132"/>
      <c r="U121" s="540"/>
      <c r="V121" s="540"/>
      <c r="W121" s="512"/>
      <c r="X121" s="512"/>
      <c r="Y121" s="520"/>
    </row>
    <row r="122" spans="1:25" s="5" customFormat="1" ht="14.1" customHeight="1">
      <c r="A122" s="529" t="s">
        <v>256</v>
      </c>
      <c r="B122" s="529" t="s">
        <v>324</v>
      </c>
      <c r="C122" s="529" t="s">
        <v>325</v>
      </c>
      <c r="D122" s="529" t="s">
        <v>110</v>
      </c>
      <c r="E122" s="529">
        <v>1932</v>
      </c>
      <c r="F122" s="541">
        <v>566747</v>
      </c>
      <c r="G122" s="541" t="s">
        <v>904</v>
      </c>
      <c r="H122" s="604">
        <v>283.37</v>
      </c>
      <c r="I122" s="533" t="s">
        <v>111</v>
      </c>
      <c r="J122" s="533" t="s">
        <v>110</v>
      </c>
      <c r="K122" s="518" t="str">
        <f>A122</f>
        <v>59.</v>
      </c>
      <c r="L122" s="561" t="s">
        <v>112</v>
      </c>
      <c r="M122" s="533" t="s">
        <v>112</v>
      </c>
      <c r="N122" s="130" t="s">
        <v>121</v>
      </c>
      <c r="O122" s="130" t="s">
        <v>122</v>
      </c>
      <c r="P122" s="130" t="s">
        <v>123</v>
      </c>
      <c r="Q122" s="130"/>
      <c r="R122" s="130" t="s">
        <v>115</v>
      </c>
      <c r="S122" s="525" t="s">
        <v>112</v>
      </c>
      <c r="T122" s="525"/>
      <c r="U122" s="539">
        <v>3000</v>
      </c>
      <c r="V122" s="539">
        <f>H122*U122</f>
        <v>850110</v>
      </c>
      <c r="W122" s="511"/>
      <c r="X122" s="511"/>
      <c r="Y122" s="519" t="s">
        <v>1436</v>
      </c>
    </row>
    <row r="123" spans="1:25" s="5" customFormat="1" ht="14.1" customHeight="1">
      <c r="A123" s="530"/>
      <c r="B123" s="529"/>
      <c r="C123" s="529"/>
      <c r="D123" s="529"/>
      <c r="E123" s="529"/>
      <c r="F123" s="541"/>
      <c r="G123" s="529"/>
      <c r="H123" s="604"/>
      <c r="I123" s="533"/>
      <c r="J123" s="533"/>
      <c r="K123" s="518"/>
      <c r="L123" s="561"/>
      <c r="M123" s="533"/>
      <c r="N123" s="131" t="s">
        <v>124</v>
      </c>
      <c r="O123" s="129" t="s">
        <v>117</v>
      </c>
      <c r="P123" s="129" t="s">
        <v>117</v>
      </c>
      <c r="Q123" s="129" t="s">
        <v>125</v>
      </c>
      <c r="R123" s="129" t="s">
        <v>117</v>
      </c>
      <c r="S123" s="131" t="s">
        <v>118</v>
      </c>
      <c r="T123" s="132"/>
      <c r="U123" s="540"/>
      <c r="V123" s="540"/>
      <c r="W123" s="512"/>
      <c r="X123" s="512"/>
      <c r="Y123" s="520"/>
    </row>
    <row r="124" spans="1:25" s="5" customFormat="1" ht="14.1" customHeight="1">
      <c r="A124" s="529" t="s">
        <v>257</v>
      </c>
      <c r="B124" s="529" t="s">
        <v>328</v>
      </c>
      <c r="C124" s="529" t="s">
        <v>329</v>
      </c>
      <c r="D124" s="529" t="s">
        <v>110</v>
      </c>
      <c r="E124" s="529"/>
      <c r="F124" s="541">
        <v>3250</v>
      </c>
      <c r="G124" s="541" t="s">
        <v>429</v>
      </c>
      <c r="H124" s="604">
        <v>12.9</v>
      </c>
      <c r="I124" s="533" t="s">
        <v>111</v>
      </c>
      <c r="J124" s="533" t="s">
        <v>110</v>
      </c>
      <c r="K124" s="518" t="str">
        <f>A124</f>
        <v>60.</v>
      </c>
      <c r="L124" s="561" t="s">
        <v>112</v>
      </c>
      <c r="M124" s="533" t="s">
        <v>112</v>
      </c>
      <c r="N124" s="130"/>
      <c r="O124" s="130" t="s">
        <v>113</v>
      </c>
      <c r="P124" s="130"/>
      <c r="Q124" s="130"/>
      <c r="R124" s="130" t="s">
        <v>115</v>
      </c>
      <c r="S124" s="525" t="s">
        <v>112</v>
      </c>
      <c r="T124" s="525"/>
      <c r="U124" s="539">
        <v>1000</v>
      </c>
      <c r="V124" s="539">
        <f>H124*U124</f>
        <v>12900</v>
      </c>
      <c r="W124" s="511"/>
      <c r="X124" s="511"/>
      <c r="Y124" s="519" t="s">
        <v>1436</v>
      </c>
    </row>
    <row r="125" spans="1:25" s="5" customFormat="1" ht="14.1" customHeight="1">
      <c r="A125" s="530"/>
      <c r="B125" s="529"/>
      <c r="C125" s="529"/>
      <c r="D125" s="529"/>
      <c r="E125" s="529"/>
      <c r="F125" s="541"/>
      <c r="G125" s="529"/>
      <c r="H125" s="604"/>
      <c r="I125" s="533"/>
      <c r="J125" s="533"/>
      <c r="K125" s="518"/>
      <c r="L125" s="561"/>
      <c r="M125" s="533"/>
      <c r="N125" s="131" t="s">
        <v>116</v>
      </c>
      <c r="O125" s="129" t="s">
        <v>117</v>
      </c>
      <c r="P125" s="129" t="s">
        <v>117</v>
      </c>
      <c r="Q125" s="129" t="s">
        <v>117</v>
      </c>
      <c r="R125" s="129" t="s">
        <v>117</v>
      </c>
      <c r="S125" s="131" t="s">
        <v>118</v>
      </c>
      <c r="T125" s="132"/>
      <c r="U125" s="540"/>
      <c r="V125" s="540"/>
      <c r="W125" s="512"/>
      <c r="X125" s="512"/>
      <c r="Y125" s="520"/>
    </row>
    <row r="126" spans="1:25" s="5" customFormat="1" ht="14.1" customHeight="1">
      <c r="A126" s="529" t="s">
        <v>258</v>
      </c>
      <c r="B126" s="529" t="s">
        <v>331</v>
      </c>
      <c r="C126" s="529" t="s">
        <v>332</v>
      </c>
      <c r="D126" s="529" t="s">
        <v>110</v>
      </c>
      <c r="E126" s="529">
        <v>1928</v>
      </c>
      <c r="F126" s="541">
        <v>436799.99999999994</v>
      </c>
      <c r="G126" s="541" t="s">
        <v>904</v>
      </c>
      <c r="H126" s="604">
        <v>237.47</v>
      </c>
      <c r="I126" s="533" t="s">
        <v>111</v>
      </c>
      <c r="J126" s="533" t="s">
        <v>110</v>
      </c>
      <c r="K126" s="518" t="str">
        <f>A126</f>
        <v>61.</v>
      </c>
      <c r="L126" s="605" t="s">
        <v>928</v>
      </c>
      <c r="M126" s="533" t="s">
        <v>112</v>
      </c>
      <c r="N126" s="130" t="s">
        <v>121</v>
      </c>
      <c r="O126" s="130" t="s">
        <v>122</v>
      </c>
      <c r="P126" s="130" t="s">
        <v>123</v>
      </c>
      <c r="Q126" s="130"/>
      <c r="R126" s="130" t="s">
        <v>115</v>
      </c>
      <c r="S126" s="525" t="s">
        <v>112</v>
      </c>
      <c r="T126" s="525"/>
      <c r="U126" s="539">
        <v>3000</v>
      </c>
      <c r="V126" s="539">
        <f>H126*U126</f>
        <v>712410</v>
      </c>
      <c r="W126" s="511"/>
      <c r="X126" s="511"/>
      <c r="Y126" s="519" t="s">
        <v>1436</v>
      </c>
    </row>
    <row r="127" spans="1:25" s="5" customFormat="1" ht="14.1" customHeight="1">
      <c r="A127" s="530"/>
      <c r="B127" s="529"/>
      <c r="C127" s="529"/>
      <c r="D127" s="529"/>
      <c r="E127" s="529"/>
      <c r="F127" s="541"/>
      <c r="G127" s="529"/>
      <c r="H127" s="604"/>
      <c r="I127" s="533"/>
      <c r="J127" s="533"/>
      <c r="K127" s="518"/>
      <c r="L127" s="606"/>
      <c r="M127" s="533"/>
      <c r="N127" s="131" t="s">
        <v>124</v>
      </c>
      <c r="O127" s="129" t="s">
        <v>117</v>
      </c>
      <c r="P127" s="129" t="s">
        <v>117</v>
      </c>
      <c r="Q127" s="129" t="s">
        <v>125</v>
      </c>
      <c r="R127" s="129" t="s">
        <v>117</v>
      </c>
      <c r="S127" s="131" t="s">
        <v>118</v>
      </c>
      <c r="T127" s="132"/>
      <c r="U127" s="540"/>
      <c r="V127" s="540"/>
      <c r="W127" s="512"/>
      <c r="X127" s="512"/>
      <c r="Y127" s="520"/>
    </row>
    <row r="128" spans="1:25" s="5" customFormat="1" ht="14.1" customHeight="1">
      <c r="A128" s="529" t="s">
        <v>261</v>
      </c>
      <c r="B128" s="529" t="s">
        <v>334</v>
      </c>
      <c r="C128" s="529" t="s">
        <v>335</v>
      </c>
      <c r="D128" s="529" t="s">
        <v>110</v>
      </c>
      <c r="E128" s="523">
        <v>1920</v>
      </c>
      <c r="F128" s="541">
        <v>511680</v>
      </c>
      <c r="G128" s="541" t="s">
        <v>904</v>
      </c>
      <c r="H128" s="604">
        <v>255.84</v>
      </c>
      <c r="I128" s="533" t="s">
        <v>111</v>
      </c>
      <c r="J128" s="533" t="s">
        <v>110</v>
      </c>
      <c r="K128" s="518" t="str">
        <f>A128</f>
        <v>62.</v>
      </c>
      <c r="L128" s="605" t="s">
        <v>929</v>
      </c>
      <c r="M128" s="533" t="s">
        <v>112</v>
      </c>
      <c r="N128" s="130" t="s">
        <v>121</v>
      </c>
      <c r="O128" s="130" t="s">
        <v>122</v>
      </c>
      <c r="P128" s="130" t="s">
        <v>123</v>
      </c>
      <c r="Q128" s="130"/>
      <c r="R128" s="130" t="s">
        <v>115</v>
      </c>
      <c r="S128" s="525" t="s">
        <v>112</v>
      </c>
      <c r="T128" s="525"/>
      <c r="U128" s="539">
        <v>3000</v>
      </c>
      <c r="V128" s="539">
        <f>H128*U128</f>
        <v>767520</v>
      </c>
      <c r="W128" s="511"/>
      <c r="X128" s="511"/>
      <c r="Y128" s="519" t="s">
        <v>1436</v>
      </c>
    </row>
    <row r="129" spans="1:25" s="5" customFormat="1" ht="14.1" customHeight="1">
      <c r="A129" s="530"/>
      <c r="B129" s="529"/>
      <c r="C129" s="529"/>
      <c r="D129" s="529"/>
      <c r="E129" s="524"/>
      <c r="F129" s="541"/>
      <c r="G129" s="529"/>
      <c r="H129" s="604"/>
      <c r="I129" s="533"/>
      <c r="J129" s="533"/>
      <c r="K129" s="518"/>
      <c r="L129" s="606"/>
      <c r="M129" s="533"/>
      <c r="N129" s="131" t="s">
        <v>124</v>
      </c>
      <c r="O129" s="129" t="s">
        <v>117</v>
      </c>
      <c r="P129" s="129" t="s">
        <v>117</v>
      </c>
      <c r="Q129" s="129" t="s">
        <v>215</v>
      </c>
      <c r="R129" s="129" t="s">
        <v>117</v>
      </c>
      <c r="S129" s="131" t="s">
        <v>118</v>
      </c>
      <c r="T129" s="132"/>
      <c r="U129" s="540"/>
      <c r="V129" s="540"/>
      <c r="W129" s="512"/>
      <c r="X129" s="512"/>
      <c r="Y129" s="520"/>
    </row>
    <row r="130" spans="1:25" s="5" customFormat="1" ht="14.1" customHeight="1">
      <c r="A130" s="529" t="s">
        <v>262</v>
      </c>
      <c r="B130" s="529" t="s">
        <v>337</v>
      </c>
      <c r="C130" s="529" t="s">
        <v>338</v>
      </c>
      <c r="D130" s="529" t="s">
        <v>110</v>
      </c>
      <c r="E130" s="523">
        <v>1960</v>
      </c>
      <c r="F130" s="541">
        <v>544024</v>
      </c>
      <c r="G130" s="541" t="s">
        <v>904</v>
      </c>
      <c r="H130" s="604">
        <v>272.01</v>
      </c>
      <c r="I130" s="533" t="s">
        <v>111</v>
      </c>
      <c r="J130" s="533" t="s">
        <v>110</v>
      </c>
      <c r="K130" s="518" t="str">
        <f>A130</f>
        <v>63.</v>
      </c>
      <c r="L130" s="605" t="s">
        <v>930</v>
      </c>
      <c r="M130" s="533" t="s">
        <v>112</v>
      </c>
      <c r="N130" s="130" t="s">
        <v>121</v>
      </c>
      <c r="O130" s="130" t="s">
        <v>122</v>
      </c>
      <c r="P130" s="130" t="s">
        <v>123</v>
      </c>
      <c r="Q130" s="130" t="s">
        <v>114</v>
      </c>
      <c r="R130" s="130"/>
      <c r="S130" s="525" t="s">
        <v>112</v>
      </c>
      <c r="T130" s="525"/>
      <c r="U130" s="539">
        <v>3000</v>
      </c>
      <c r="V130" s="539">
        <f>H130*U130</f>
        <v>816030</v>
      </c>
      <c r="W130" s="511"/>
      <c r="X130" s="511"/>
      <c r="Y130" s="519" t="s">
        <v>1436</v>
      </c>
    </row>
    <row r="131" spans="1:25" s="5" customFormat="1" ht="14.1" customHeight="1">
      <c r="A131" s="530"/>
      <c r="B131" s="529"/>
      <c r="C131" s="529"/>
      <c r="D131" s="529"/>
      <c r="E131" s="524"/>
      <c r="F131" s="541"/>
      <c r="G131" s="529"/>
      <c r="H131" s="604"/>
      <c r="I131" s="533"/>
      <c r="J131" s="533"/>
      <c r="K131" s="518"/>
      <c r="L131" s="606"/>
      <c r="M131" s="533"/>
      <c r="N131" s="131" t="s">
        <v>124</v>
      </c>
      <c r="O131" s="129" t="s">
        <v>117</v>
      </c>
      <c r="P131" s="129" t="s">
        <v>117</v>
      </c>
      <c r="Q131" s="129" t="s">
        <v>117</v>
      </c>
      <c r="R131" s="129" t="s">
        <v>932</v>
      </c>
      <c r="S131" s="131" t="s">
        <v>118</v>
      </c>
      <c r="T131" s="132"/>
      <c r="U131" s="540"/>
      <c r="V131" s="540"/>
      <c r="W131" s="512"/>
      <c r="X131" s="512"/>
      <c r="Y131" s="520"/>
    </row>
    <row r="132" spans="1:25" s="5" customFormat="1" ht="14.1" customHeight="1">
      <c r="A132" s="529" t="s">
        <v>265</v>
      </c>
      <c r="B132" s="529" t="s">
        <v>340</v>
      </c>
      <c r="C132" s="529" t="s">
        <v>341</v>
      </c>
      <c r="D132" s="529" t="s">
        <v>110</v>
      </c>
      <c r="E132" s="523">
        <v>1975</v>
      </c>
      <c r="F132" s="541">
        <v>1318200</v>
      </c>
      <c r="G132" s="541" t="s">
        <v>904</v>
      </c>
      <c r="H132" s="604">
        <v>655.9</v>
      </c>
      <c r="I132" s="533" t="s">
        <v>111</v>
      </c>
      <c r="J132" s="533" t="s">
        <v>110</v>
      </c>
      <c r="K132" s="518" t="str">
        <f>A132</f>
        <v>64.</v>
      </c>
      <c r="L132" s="605" t="s">
        <v>931</v>
      </c>
      <c r="M132" s="533" t="s">
        <v>112</v>
      </c>
      <c r="N132" s="130" t="s">
        <v>121</v>
      </c>
      <c r="O132" s="130"/>
      <c r="P132" s="130" t="s">
        <v>131</v>
      </c>
      <c r="Q132" s="130"/>
      <c r="R132" s="130" t="s">
        <v>128</v>
      </c>
      <c r="S132" s="525" t="s">
        <v>110</v>
      </c>
      <c r="T132" s="525"/>
      <c r="U132" s="539">
        <v>3000</v>
      </c>
      <c r="V132" s="539">
        <f>H132*U132</f>
        <v>1967700</v>
      </c>
      <c r="W132" s="511"/>
      <c r="X132" s="511"/>
      <c r="Y132" s="519" t="s">
        <v>1436</v>
      </c>
    </row>
    <row r="133" spans="1:25" s="5" customFormat="1" ht="14.1" customHeight="1">
      <c r="A133" s="530"/>
      <c r="B133" s="529"/>
      <c r="C133" s="529"/>
      <c r="D133" s="529"/>
      <c r="E133" s="524"/>
      <c r="F133" s="541"/>
      <c r="G133" s="529"/>
      <c r="H133" s="604"/>
      <c r="I133" s="533"/>
      <c r="J133" s="533"/>
      <c r="K133" s="518"/>
      <c r="L133" s="606"/>
      <c r="M133" s="533"/>
      <c r="N133" s="131" t="s">
        <v>124</v>
      </c>
      <c r="O133" s="129"/>
      <c r="P133" s="129" t="s">
        <v>117</v>
      </c>
      <c r="Q133" s="129" t="s">
        <v>117</v>
      </c>
      <c r="R133" s="129" t="s">
        <v>117</v>
      </c>
      <c r="S133" s="131" t="s">
        <v>118</v>
      </c>
      <c r="T133" s="132" t="s">
        <v>175</v>
      </c>
      <c r="U133" s="540"/>
      <c r="V133" s="540"/>
      <c r="W133" s="512"/>
      <c r="X133" s="512"/>
      <c r="Y133" s="520"/>
    </row>
    <row r="134" spans="1:25" s="5" customFormat="1" ht="14.1" customHeight="1">
      <c r="A134" s="529" t="s">
        <v>269</v>
      </c>
      <c r="B134" s="529" t="s">
        <v>344</v>
      </c>
      <c r="C134" s="529" t="s">
        <v>345</v>
      </c>
      <c r="D134" s="529" t="s">
        <v>110</v>
      </c>
      <c r="E134" s="529"/>
      <c r="F134" s="541">
        <v>392940</v>
      </c>
      <c r="G134" s="541"/>
      <c r="H134" s="604">
        <v>200.94</v>
      </c>
      <c r="I134" s="533" t="s">
        <v>111</v>
      </c>
      <c r="J134" s="533" t="s">
        <v>110</v>
      </c>
      <c r="K134" s="518" t="str">
        <f>A134</f>
        <v>65.</v>
      </c>
      <c r="L134" s="607" t="s">
        <v>909</v>
      </c>
      <c r="M134" s="533" t="s">
        <v>112</v>
      </c>
      <c r="N134" s="130" t="s">
        <v>121</v>
      </c>
      <c r="O134" s="130" t="s">
        <v>122</v>
      </c>
      <c r="P134" s="130" t="s">
        <v>123</v>
      </c>
      <c r="Q134" s="130"/>
      <c r="R134" s="130" t="s">
        <v>302</v>
      </c>
      <c r="S134" s="525" t="s">
        <v>112</v>
      </c>
      <c r="T134" s="525"/>
      <c r="U134" s="539">
        <v>3000</v>
      </c>
      <c r="V134" s="539">
        <f>SUM(H134*U134)</f>
        <v>602820</v>
      </c>
      <c r="W134" s="511"/>
      <c r="X134" s="511"/>
      <c r="Y134" s="519" t="s">
        <v>1436</v>
      </c>
    </row>
    <row r="135" spans="1:25" s="5" customFormat="1" ht="14.1" customHeight="1">
      <c r="A135" s="530"/>
      <c r="B135" s="529"/>
      <c r="C135" s="529"/>
      <c r="D135" s="529"/>
      <c r="E135" s="529"/>
      <c r="F135" s="541"/>
      <c r="G135" s="529"/>
      <c r="H135" s="604"/>
      <c r="I135" s="533"/>
      <c r="J135" s="533"/>
      <c r="K135" s="518"/>
      <c r="L135" s="607"/>
      <c r="M135" s="533"/>
      <c r="N135" s="131" t="s">
        <v>124</v>
      </c>
      <c r="O135" s="129" t="s">
        <v>117</v>
      </c>
      <c r="P135" s="129" t="s">
        <v>117</v>
      </c>
      <c r="Q135" s="129" t="s">
        <v>125</v>
      </c>
      <c r="R135" s="129" t="s">
        <v>117</v>
      </c>
      <c r="S135" s="131" t="s">
        <v>118</v>
      </c>
      <c r="T135" s="132"/>
      <c r="U135" s="540"/>
      <c r="V135" s="540"/>
      <c r="W135" s="512"/>
      <c r="X135" s="512"/>
      <c r="Y135" s="520"/>
    </row>
    <row r="136" spans="1:25" s="5" customFormat="1" ht="14.1" customHeight="1">
      <c r="A136" s="529" t="s">
        <v>270</v>
      </c>
      <c r="B136" s="529" t="s">
        <v>347</v>
      </c>
      <c r="C136" s="529" t="s">
        <v>348</v>
      </c>
      <c r="D136" s="529" t="s">
        <v>110</v>
      </c>
      <c r="E136" s="529">
        <v>1985</v>
      </c>
      <c r="F136" s="541">
        <v>84903.48</v>
      </c>
      <c r="G136" s="541" t="s">
        <v>429</v>
      </c>
      <c r="H136" s="604">
        <v>89</v>
      </c>
      <c r="I136" s="533" t="s">
        <v>111</v>
      </c>
      <c r="J136" s="533" t="s">
        <v>110</v>
      </c>
      <c r="K136" s="518" t="str">
        <f>A136</f>
        <v>66.</v>
      </c>
      <c r="L136" s="561" t="s">
        <v>112</v>
      </c>
      <c r="M136" s="533" t="s">
        <v>112</v>
      </c>
      <c r="N136" s="130"/>
      <c r="O136" s="130" t="s">
        <v>122</v>
      </c>
      <c r="P136" s="130" t="s">
        <v>389</v>
      </c>
      <c r="Q136" s="130" t="s">
        <v>114</v>
      </c>
      <c r="R136" s="130" t="s">
        <v>128</v>
      </c>
      <c r="S136" s="525" t="s">
        <v>112</v>
      </c>
      <c r="T136" s="525"/>
      <c r="U136" s="539">
        <v>1000</v>
      </c>
      <c r="V136" s="539">
        <f>H136*U136</f>
        <v>89000</v>
      </c>
      <c r="W136" s="511"/>
      <c r="X136" s="511"/>
      <c r="Y136" s="519" t="s">
        <v>1436</v>
      </c>
    </row>
    <row r="137" spans="1:25" s="5" customFormat="1" ht="14.1" customHeight="1">
      <c r="A137" s="530"/>
      <c r="B137" s="529"/>
      <c r="C137" s="529"/>
      <c r="D137" s="529"/>
      <c r="E137" s="529"/>
      <c r="F137" s="541"/>
      <c r="G137" s="529"/>
      <c r="H137" s="604"/>
      <c r="I137" s="533"/>
      <c r="J137" s="533"/>
      <c r="K137" s="518"/>
      <c r="L137" s="561"/>
      <c r="M137" s="533"/>
      <c r="N137" s="131" t="s">
        <v>116</v>
      </c>
      <c r="O137" s="129" t="s">
        <v>117</v>
      </c>
      <c r="P137" s="129" t="s">
        <v>117</v>
      </c>
      <c r="Q137" s="129" t="s">
        <v>349</v>
      </c>
      <c r="R137" s="129" t="s">
        <v>117</v>
      </c>
      <c r="S137" s="131" t="s">
        <v>118</v>
      </c>
      <c r="T137" s="132"/>
      <c r="U137" s="540"/>
      <c r="V137" s="540"/>
      <c r="W137" s="512"/>
      <c r="X137" s="512"/>
      <c r="Y137" s="520"/>
    </row>
    <row r="138" spans="1:25" s="5" customFormat="1" ht="14.1" customHeight="1">
      <c r="A138" s="529" t="s">
        <v>273</v>
      </c>
      <c r="B138" s="529" t="s">
        <v>351</v>
      </c>
      <c r="C138" s="529" t="s">
        <v>196</v>
      </c>
      <c r="D138" s="529" t="s">
        <v>110</v>
      </c>
      <c r="E138" s="529">
        <v>1920</v>
      </c>
      <c r="F138" s="541">
        <v>5466</v>
      </c>
      <c r="G138" s="541" t="s">
        <v>904</v>
      </c>
      <c r="H138" s="604">
        <v>6.83</v>
      </c>
      <c r="I138" s="533" t="s">
        <v>112</v>
      </c>
      <c r="J138" s="533" t="s">
        <v>112</v>
      </c>
      <c r="K138" s="518" t="str">
        <f>A138</f>
        <v>67.</v>
      </c>
      <c r="L138" s="561" t="s">
        <v>112</v>
      </c>
      <c r="M138" s="533" t="s">
        <v>112</v>
      </c>
      <c r="N138" s="130"/>
      <c r="O138" s="130" t="s">
        <v>122</v>
      </c>
      <c r="P138" s="130"/>
      <c r="Q138" s="130"/>
      <c r="R138" s="130" t="s">
        <v>132</v>
      </c>
      <c r="S138" s="525" t="s">
        <v>112</v>
      </c>
      <c r="T138" s="525"/>
      <c r="U138" s="539">
        <v>1000</v>
      </c>
      <c r="V138" s="539">
        <f>H138*U138</f>
        <v>6830</v>
      </c>
      <c r="W138" s="511"/>
      <c r="X138" s="511"/>
      <c r="Y138" s="519" t="s">
        <v>1436</v>
      </c>
    </row>
    <row r="139" spans="1:25" s="5" customFormat="1" ht="14.1" customHeight="1">
      <c r="A139" s="530"/>
      <c r="B139" s="529"/>
      <c r="C139" s="529"/>
      <c r="D139" s="529"/>
      <c r="E139" s="529"/>
      <c r="F139" s="541"/>
      <c r="G139" s="529"/>
      <c r="H139" s="604"/>
      <c r="I139" s="533"/>
      <c r="J139" s="533"/>
      <c r="K139" s="518"/>
      <c r="L139" s="561"/>
      <c r="M139" s="533"/>
      <c r="N139" s="131" t="s">
        <v>116</v>
      </c>
      <c r="O139" s="129" t="s">
        <v>117</v>
      </c>
      <c r="P139" s="129" t="s">
        <v>117</v>
      </c>
      <c r="Q139" s="129" t="s">
        <v>117</v>
      </c>
      <c r="R139" s="129" t="s">
        <v>117</v>
      </c>
      <c r="S139" s="131" t="s">
        <v>118</v>
      </c>
      <c r="T139" s="132"/>
      <c r="U139" s="540"/>
      <c r="V139" s="540"/>
      <c r="W139" s="512"/>
      <c r="X139" s="512"/>
      <c r="Y139" s="520"/>
    </row>
    <row r="140" spans="1:25" s="5" customFormat="1" ht="14.1" customHeight="1">
      <c r="A140" s="529" t="s">
        <v>277</v>
      </c>
      <c r="B140" s="529" t="s">
        <v>351</v>
      </c>
      <c r="C140" s="529" t="s">
        <v>196</v>
      </c>
      <c r="D140" s="529" t="s">
        <v>110</v>
      </c>
      <c r="E140" s="529">
        <v>1920</v>
      </c>
      <c r="F140" s="541">
        <v>63416</v>
      </c>
      <c r="G140" s="541" t="s">
        <v>904</v>
      </c>
      <c r="H140" s="604">
        <v>79.27</v>
      </c>
      <c r="I140" s="533" t="s">
        <v>112</v>
      </c>
      <c r="J140" s="533" t="s">
        <v>112</v>
      </c>
      <c r="K140" s="518" t="str">
        <f>A140</f>
        <v>68.</v>
      </c>
      <c r="L140" s="561" t="s">
        <v>112</v>
      </c>
      <c r="M140" s="533" t="s">
        <v>112</v>
      </c>
      <c r="N140" s="130"/>
      <c r="O140" s="130" t="s">
        <v>122</v>
      </c>
      <c r="P140" s="130"/>
      <c r="Q140" s="130"/>
      <c r="R140" s="130" t="s">
        <v>132</v>
      </c>
      <c r="S140" s="525" t="s">
        <v>112</v>
      </c>
      <c r="T140" s="525"/>
      <c r="U140" s="539">
        <v>1000</v>
      </c>
      <c r="V140" s="539">
        <f>H140*U140</f>
        <v>79270</v>
      </c>
      <c r="W140" s="511"/>
      <c r="X140" s="511"/>
      <c r="Y140" s="519" t="s">
        <v>1436</v>
      </c>
    </row>
    <row r="141" spans="1:25" s="5" customFormat="1" ht="14.1" customHeight="1">
      <c r="A141" s="530"/>
      <c r="B141" s="529"/>
      <c r="C141" s="529"/>
      <c r="D141" s="529"/>
      <c r="E141" s="529"/>
      <c r="F141" s="541"/>
      <c r="G141" s="529"/>
      <c r="H141" s="604"/>
      <c r="I141" s="533"/>
      <c r="J141" s="533"/>
      <c r="K141" s="518"/>
      <c r="L141" s="561"/>
      <c r="M141" s="533"/>
      <c r="N141" s="131" t="s">
        <v>116</v>
      </c>
      <c r="O141" s="129" t="s">
        <v>117</v>
      </c>
      <c r="P141" s="129" t="s">
        <v>117</v>
      </c>
      <c r="Q141" s="129" t="s">
        <v>117</v>
      </c>
      <c r="R141" s="129" t="s">
        <v>117</v>
      </c>
      <c r="S141" s="131" t="s">
        <v>118</v>
      </c>
      <c r="T141" s="132"/>
      <c r="U141" s="540"/>
      <c r="V141" s="540"/>
      <c r="W141" s="512"/>
      <c r="X141" s="512"/>
      <c r="Y141" s="520"/>
    </row>
    <row r="142" spans="1:25" s="5" customFormat="1" ht="14.1" customHeight="1">
      <c r="A142" s="529" t="s">
        <v>281</v>
      </c>
      <c r="B142" s="529" t="s">
        <v>356</v>
      </c>
      <c r="C142" s="529" t="s">
        <v>357</v>
      </c>
      <c r="D142" s="529" t="s">
        <v>110</v>
      </c>
      <c r="E142" s="529">
        <v>1997</v>
      </c>
      <c r="F142" s="541">
        <v>259271.1</v>
      </c>
      <c r="G142" s="529" t="s">
        <v>429</v>
      </c>
      <c r="H142" s="604">
        <v>181.85</v>
      </c>
      <c r="I142" s="533" t="s">
        <v>111</v>
      </c>
      <c r="J142" s="533" t="s">
        <v>110</v>
      </c>
      <c r="K142" s="518" t="str">
        <f>A142</f>
        <v>69.</v>
      </c>
      <c r="L142" s="561" t="s">
        <v>112</v>
      </c>
      <c r="M142" s="533" t="s">
        <v>112</v>
      </c>
      <c r="N142" s="130"/>
      <c r="O142" s="130" t="s">
        <v>122</v>
      </c>
      <c r="P142" s="130" t="s">
        <v>123</v>
      </c>
      <c r="Q142" s="130" t="s">
        <v>114</v>
      </c>
      <c r="R142" s="130" t="s">
        <v>128</v>
      </c>
      <c r="S142" s="525" t="s">
        <v>112</v>
      </c>
      <c r="T142" s="525"/>
      <c r="U142" s="526"/>
      <c r="V142" s="526">
        <v>259271.1</v>
      </c>
      <c r="W142" s="511"/>
      <c r="X142" s="511"/>
      <c r="Y142" s="519" t="s">
        <v>429</v>
      </c>
    </row>
    <row r="143" spans="1:25" s="5" customFormat="1" ht="14.1" customHeight="1">
      <c r="A143" s="530"/>
      <c r="B143" s="529"/>
      <c r="C143" s="529"/>
      <c r="D143" s="529"/>
      <c r="E143" s="529"/>
      <c r="F143" s="541"/>
      <c r="G143" s="529"/>
      <c r="H143" s="604"/>
      <c r="I143" s="533"/>
      <c r="J143" s="533"/>
      <c r="K143" s="518"/>
      <c r="L143" s="561"/>
      <c r="M143" s="533"/>
      <c r="N143" s="131" t="s">
        <v>116</v>
      </c>
      <c r="O143" s="129" t="s">
        <v>117</v>
      </c>
      <c r="P143" s="129" t="s">
        <v>117</v>
      </c>
      <c r="Q143" s="129" t="s">
        <v>117</v>
      </c>
      <c r="R143" s="129" t="s">
        <v>117</v>
      </c>
      <c r="S143" s="131" t="s">
        <v>118</v>
      </c>
      <c r="T143" s="132"/>
      <c r="U143" s="527"/>
      <c r="V143" s="527"/>
      <c r="W143" s="512"/>
      <c r="X143" s="512"/>
      <c r="Y143" s="520"/>
    </row>
    <row r="144" spans="1:25" s="5" customFormat="1" ht="14.1" customHeight="1">
      <c r="A144" s="529" t="s">
        <v>285</v>
      </c>
      <c r="B144" s="523" t="s">
        <v>963</v>
      </c>
      <c r="C144" s="523" t="s">
        <v>964</v>
      </c>
      <c r="D144" s="523" t="s">
        <v>110</v>
      </c>
      <c r="E144" s="523">
        <v>1970</v>
      </c>
      <c r="F144" s="539">
        <v>1400</v>
      </c>
      <c r="G144" s="523" t="s">
        <v>904</v>
      </c>
      <c r="H144" s="559">
        <v>24.4</v>
      </c>
      <c r="I144" s="533" t="s">
        <v>112</v>
      </c>
      <c r="J144" s="533" t="s">
        <v>112</v>
      </c>
      <c r="K144" s="518" t="str">
        <f>A144</f>
        <v>70.</v>
      </c>
      <c r="L144" s="561" t="s">
        <v>112</v>
      </c>
      <c r="M144" s="533" t="s">
        <v>112</v>
      </c>
      <c r="N144" s="130"/>
      <c r="O144" s="130" t="s">
        <v>889</v>
      </c>
      <c r="P144" s="130"/>
      <c r="Q144" s="130"/>
      <c r="R144" s="130" t="s">
        <v>132</v>
      </c>
      <c r="S144" s="525" t="s">
        <v>112</v>
      </c>
      <c r="T144" s="525"/>
      <c r="U144" s="539">
        <v>1000</v>
      </c>
      <c r="V144" s="539">
        <f>H144*U144</f>
        <v>24400</v>
      </c>
      <c r="W144" s="511"/>
      <c r="X144" s="511"/>
      <c r="Y144" s="519" t="s">
        <v>1436</v>
      </c>
    </row>
    <row r="145" spans="1:25" s="5" customFormat="1" ht="14.1" customHeight="1">
      <c r="A145" s="530"/>
      <c r="B145" s="524"/>
      <c r="C145" s="524"/>
      <c r="D145" s="524"/>
      <c r="E145" s="524"/>
      <c r="F145" s="540"/>
      <c r="G145" s="524"/>
      <c r="H145" s="560"/>
      <c r="I145" s="533"/>
      <c r="J145" s="533"/>
      <c r="K145" s="518"/>
      <c r="L145" s="561"/>
      <c r="M145" s="533"/>
      <c r="N145" s="131" t="s">
        <v>116</v>
      </c>
      <c r="O145" s="129" t="s">
        <v>117</v>
      </c>
      <c r="P145" s="129" t="s">
        <v>117</v>
      </c>
      <c r="Q145" s="129" t="s">
        <v>117</v>
      </c>
      <c r="R145" s="129" t="s">
        <v>117</v>
      </c>
      <c r="S145" s="131" t="s">
        <v>118</v>
      </c>
      <c r="T145" s="132"/>
      <c r="U145" s="540"/>
      <c r="V145" s="540"/>
      <c r="W145" s="512"/>
      <c r="X145" s="512"/>
      <c r="Y145" s="520"/>
    </row>
    <row r="146" spans="1:25" s="5" customFormat="1" ht="14.1" customHeight="1">
      <c r="A146" s="529" t="s">
        <v>288</v>
      </c>
      <c r="B146" s="529" t="s">
        <v>658</v>
      </c>
      <c r="C146" s="529" t="s">
        <v>359</v>
      </c>
      <c r="D146" s="529" t="s">
        <v>110</v>
      </c>
      <c r="E146" s="529"/>
      <c r="F146" s="541">
        <v>16320</v>
      </c>
      <c r="G146" s="541" t="s">
        <v>904</v>
      </c>
      <c r="H146" s="604">
        <v>20.399999999999999</v>
      </c>
      <c r="I146" s="533" t="s">
        <v>112</v>
      </c>
      <c r="J146" s="533" t="s">
        <v>112</v>
      </c>
      <c r="K146" s="518" t="str">
        <f>A146</f>
        <v>71.</v>
      </c>
      <c r="L146" s="561" t="s">
        <v>112</v>
      </c>
      <c r="M146" s="533" t="s">
        <v>112</v>
      </c>
      <c r="N146" s="130"/>
      <c r="O146" s="130" t="s">
        <v>122</v>
      </c>
      <c r="P146" s="130"/>
      <c r="Q146" s="130"/>
      <c r="R146" s="130" t="s">
        <v>132</v>
      </c>
      <c r="S146" s="525" t="s">
        <v>112</v>
      </c>
      <c r="T146" s="525"/>
      <c r="U146" s="539">
        <v>1000</v>
      </c>
      <c r="V146" s="539">
        <f>H146*U146</f>
        <v>20400</v>
      </c>
      <c r="W146" s="511"/>
      <c r="X146" s="511"/>
      <c r="Y146" s="519" t="s">
        <v>1436</v>
      </c>
    </row>
    <row r="147" spans="1:25" s="5" customFormat="1" ht="14.1" customHeight="1">
      <c r="A147" s="530"/>
      <c r="B147" s="529"/>
      <c r="C147" s="529"/>
      <c r="D147" s="529"/>
      <c r="E147" s="529"/>
      <c r="F147" s="541"/>
      <c r="G147" s="529"/>
      <c r="H147" s="604"/>
      <c r="I147" s="533"/>
      <c r="J147" s="533"/>
      <c r="K147" s="518"/>
      <c r="L147" s="561"/>
      <c r="M147" s="533"/>
      <c r="N147" s="131" t="s">
        <v>116</v>
      </c>
      <c r="O147" s="129" t="s">
        <v>117</v>
      </c>
      <c r="P147" s="129" t="s">
        <v>117</v>
      </c>
      <c r="Q147" s="129" t="s">
        <v>117</v>
      </c>
      <c r="R147" s="129" t="s">
        <v>117</v>
      </c>
      <c r="S147" s="131" t="s">
        <v>118</v>
      </c>
      <c r="T147" s="132"/>
      <c r="U147" s="540"/>
      <c r="V147" s="540"/>
      <c r="W147" s="512"/>
      <c r="X147" s="512"/>
      <c r="Y147" s="520"/>
    </row>
    <row r="148" spans="1:25" s="5" customFormat="1" ht="14.1" customHeight="1">
      <c r="A148" s="529" t="s">
        <v>291</v>
      </c>
      <c r="B148" s="529" t="s">
        <v>361</v>
      </c>
      <c r="C148" s="529" t="s">
        <v>362</v>
      </c>
      <c r="D148" s="529" t="s">
        <v>110</v>
      </c>
      <c r="E148" s="529"/>
      <c r="F148" s="541">
        <v>30776</v>
      </c>
      <c r="G148" s="529" t="s">
        <v>904</v>
      </c>
      <c r="H148" s="604">
        <v>38.47</v>
      </c>
      <c r="I148" s="533" t="s">
        <v>112</v>
      </c>
      <c r="J148" s="533" t="s">
        <v>112</v>
      </c>
      <c r="K148" s="518" t="str">
        <f>A148</f>
        <v>72.</v>
      </c>
      <c r="L148" s="561" t="s">
        <v>112</v>
      </c>
      <c r="M148" s="533" t="s">
        <v>112</v>
      </c>
      <c r="N148" s="130"/>
      <c r="O148" s="130" t="s">
        <v>122</v>
      </c>
      <c r="P148" s="130"/>
      <c r="Q148" s="130"/>
      <c r="R148" s="130" t="s">
        <v>132</v>
      </c>
      <c r="S148" s="525" t="s">
        <v>112</v>
      </c>
      <c r="T148" s="525"/>
      <c r="U148" s="539">
        <v>1000</v>
      </c>
      <c r="V148" s="539">
        <f>H148*U148</f>
        <v>38470</v>
      </c>
      <c r="W148" s="511"/>
      <c r="X148" s="511"/>
      <c r="Y148" s="519" t="s">
        <v>1436</v>
      </c>
    </row>
    <row r="149" spans="1:25" ht="14.1" customHeight="1">
      <c r="A149" s="530"/>
      <c r="B149" s="529"/>
      <c r="C149" s="529"/>
      <c r="D149" s="529"/>
      <c r="E149" s="529"/>
      <c r="F149" s="541"/>
      <c r="G149" s="529"/>
      <c r="H149" s="604"/>
      <c r="I149" s="533"/>
      <c r="J149" s="533"/>
      <c r="K149" s="518"/>
      <c r="L149" s="561"/>
      <c r="M149" s="533"/>
      <c r="N149" s="131" t="s">
        <v>116</v>
      </c>
      <c r="O149" s="129" t="s">
        <v>117</v>
      </c>
      <c r="P149" s="129" t="s">
        <v>117</v>
      </c>
      <c r="Q149" s="129" t="s">
        <v>117</v>
      </c>
      <c r="R149" s="129" t="s">
        <v>117</v>
      </c>
      <c r="S149" s="131" t="s">
        <v>118</v>
      </c>
      <c r="T149" s="132"/>
      <c r="U149" s="540"/>
      <c r="V149" s="540"/>
      <c r="W149" s="512"/>
      <c r="X149" s="512"/>
      <c r="Y149" s="520"/>
    </row>
    <row r="150" spans="1:25" ht="14.1" customHeight="1">
      <c r="A150" s="529" t="s">
        <v>292</v>
      </c>
      <c r="B150" s="529" t="s">
        <v>364</v>
      </c>
      <c r="C150" s="529" t="s">
        <v>365</v>
      </c>
      <c r="D150" s="529" t="s">
        <v>110</v>
      </c>
      <c r="E150" s="529">
        <v>1842</v>
      </c>
      <c r="F150" s="541">
        <v>8485594.3900000006</v>
      </c>
      <c r="G150" s="541" t="s">
        <v>904</v>
      </c>
      <c r="H150" s="604">
        <v>2547</v>
      </c>
      <c r="I150" s="533" t="s">
        <v>111</v>
      </c>
      <c r="J150" s="533" t="s">
        <v>110</v>
      </c>
      <c r="K150" s="518" t="str">
        <f>A150</f>
        <v>73.</v>
      </c>
      <c r="L150" s="561" t="s">
        <v>905</v>
      </c>
      <c r="M150" s="533" t="s">
        <v>110</v>
      </c>
      <c r="N150" s="130" t="s">
        <v>388</v>
      </c>
      <c r="O150" s="130" t="s">
        <v>122</v>
      </c>
      <c r="P150" s="130" t="s">
        <v>131</v>
      </c>
      <c r="Q150" s="130" t="s">
        <v>114</v>
      </c>
      <c r="R150" s="130" t="s">
        <v>115</v>
      </c>
      <c r="S150" s="525" t="s">
        <v>112</v>
      </c>
      <c r="T150" s="525"/>
      <c r="U150" s="526"/>
      <c r="V150" s="588">
        <v>8485594.3900000006</v>
      </c>
      <c r="W150" s="511"/>
      <c r="X150" s="511"/>
      <c r="Y150" s="519" t="s">
        <v>429</v>
      </c>
    </row>
    <row r="151" spans="1:25" ht="14.1" customHeight="1">
      <c r="A151" s="530"/>
      <c r="B151" s="529"/>
      <c r="C151" s="529"/>
      <c r="D151" s="529"/>
      <c r="E151" s="529"/>
      <c r="F151" s="541"/>
      <c r="G151" s="541"/>
      <c r="H151" s="604"/>
      <c r="I151" s="533"/>
      <c r="J151" s="533"/>
      <c r="K151" s="518"/>
      <c r="L151" s="550"/>
      <c r="M151" s="533"/>
      <c r="N151" s="131" t="s">
        <v>116</v>
      </c>
      <c r="O151" s="129" t="s">
        <v>906</v>
      </c>
      <c r="P151" s="129" t="s">
        <v>907</v>
      </c>
      <c r="Q151" s="129" t="s">
        <v>117</v>
      </c>
      <c r="R151" s="129" t="s">
        <v>117</v>
      </c>
      <c r="S151" s="131" t="s">
        <v>118</v>
      </c>
      <c r="T151" s="132"/>
      <c r="U151" s="527"/>
      <c r="V151" s="588"/>
      <c r="W151" s="512"/>
      <c r="X151" s="512"/>
      <c r="Y151" s="520"/>
    </row>
    <row r="152" spans="1:25" ht="14.1" customHeight="1">
      <c r="A152" s="529" t="s">
        <v>295</v>
      </c>
      <c r="B152" s="523" t="s">
        <v>972</v>
      </c>
      <c r="C152" s="523" t="s">
        <v>973</v>
      </c>
      <c r="D152" s="523" t="s">
        <v>110</v>
      </c>
      <c r="E152" s="523">
        <v>2017</v>
      </c>
      <c r="F152" s="539">
        <v>13000</v>
      </c>
      <c r="G152" s="539" t="s">
        <v>904</v>
      </c>
      <c r="H152" s="559">
        <v>31.5</v>
      </c>
      <c r="I152" s="516" t="s">
        <v>112</v>
      </c>
      <c r="J152" s="516" t="s">
        <v>112</v>
      </c>
      <c r="K152" s="518" t="str">
        <f>A152</f>
        <v>74.</v>
      </c>
      <c r="L152" s="519" t="s">
        <v>112</v>
      </c>
      <c r="M152" s="516" t="s">
        <v>112</v>
      </c>
      <c r="N152" s="130"/>
      <c r="O152" s="130"/>
      <c r="P152" s="130"/>
      <c r="Q152" s="130"/>
      <c r="R152" s="130"/>
      <c r="S152" s="525" t="s">
        <v>112</v>
      </c>
      <c r="T152" s="525"/>
      <c r="U152" s="539">
        <v>1000</v>
      </c>
      <c r="V152" s="539">
        <f>H152*U152</f>
        <v>31500</v>
      </c>
      <c r="W152" s="511"/>
      <c r="X152" s="511"/>
      <c r="Y152" s="519" t="s">
        <v>1436</v>
      </c>
    </row>
    <row r="153" spans="1:25" ht="14.1" customHeight="1">
      <c r="A153" s="530"/>
      <c r="B153" s="524"/>
      <c r="C153" s="524"/>
      <c r="D153" s="524"/>
      <c r="E153" s="524"/>
      <c r="F153" s="540"/>
      <c r="G153" s="540"/>
      <c r="H153" s="560"/>
      <c r="I153" s="517"/>
      <c r="J153" s="517"/>
      <c r="K153" s="518"/>
      <c r="L153" s="520"/>
      <c r="M153" s="517"/>
      <c r="N153" s="131" t="s">
        <v>116</v>
      </c>
      <c r="O153" s="129" t="s">
        <v>974</v>
      </c>
      <c r="P153" s="129" t="s">
        <v>117</v>
      </c>
      <c r="Q153" s="129" t="s">
        <v>117</v>
      </c>
      <c r="R153" s="129" t="s">
        <v>117</v>
      </c>
      <c r="S153" s="131" t="s">
        <v>118</v>
      </c>
      <c r="T153" s="132"/>
      <c r="U153" s="540"/>
      <c r="V153" s="540"/>
      <c r="W153" s="512"/>
      <c r="X153" s="512"/>
      <c r="Y153" s="520"/>
    </row>
    <row r="154" spans="1:25" ht="14.1" customHeight="1">
      <c r="A154" s="529" t="s">
        <v>296</v>
      </c>
      <c r="B154" s="529" t="s">
        <v>1276</v>
      </c>
      <c r="C154" s="529" t="s">
        <v>227</v>
      </c>
      <c r="D154" s="529" t="s">
        <v>110</v>
      </c>
      <c r="E154" s="529">
        <v>1913</v>
      </c>
      <c r="F154" s="541">
        <v>51040</v>
      </c>
      <c r="G154" s="541" t="s">
        <v>904</v>
      </c>
      <c r="H154" s="604">
        <v>63.4</v>
      </c>
      <c r="I154" s="533" t="s">
        <v>112</v>
      </c>
      <c r="J154" s="533" t="s">
        <v>112</v>
      </c>
      <c r="K154" s="518" t="str">
        <f>A154</f>
        <v>75.</v>
      </c>
      <c r="L154" s="550" t="s">
        <v>112</v>
      </c>
      <c r="M154" s="533" t="s">
        <v>112</v>
      </c>
      <c r="N154" s="130"/>
      <c r="O154" s="130" t="s">
        <v>122</v>
      </c>
      <c r="P154" s="130"/>
      <c r="Q154" s="130" t="s">
        <v>114</v>
      </c>
      <c r="R154" s="130" t="s">
        <v>132</v>
      </c>
      <c r="S154" s="525" t="s">
        <v>112</v>
      </c>
      <c r="T154" s="525"/>
      <c r="U154" s="539">
        <v>1000</v>
      </c>
      <c r="V154" s="539">
        <f>H154*U154</f>
        <v>63400</v>
      </c>
      <c r="W154" s="511"/>
      <c r="X154" s="511"/>
      <c r="Y154" s="519" t="s">
        <v>1436</v>
      </c>
    </row>
    <row r="155" spans="1:25" ht="14.1" customHeight="1">
      <c r="A155" s="530"/>
      <c r="B155" s="529"/>
      <c r="C155" s="529"/>
      <c r="D155" s="529"/>
      <c r="E155" s="529"/>
      <c r="F155" s="541"/>
      <c r="G155" s="541"/>
      <c r="H155" s="604"/>
      <c r="I155" s="533"/>
      <c r="J155" s="533"/>
      <c r="K155" s="518"/>
      <c r="L155" s="550"/>
      <c r="M155" s="533"/>
      <c r="N155" s="131" t="s">
        <v>116</v>
      </c>
      <c r="O155" s="129" t="s">
        <v>117</v>
      </c>
      <c r="P155" s="129" t="s">
        <v>117</v>
      </c>
      <c r="Q155" s="129" t="s">
        <v>117</v>
      </c>
      <c r="R155" s="129" t="s">
        <v>117</v>
      </c>
      <c r="S155" s="131" t="s">
        <v>118</v>
      </c>
      <c r="T155" s="132"/>
      <c r="U155" s="540"/>
      <c r="V155" s="540"/>
      <c r="W155" s="512"/>
      <c r="X155" s="512"/>
      <c r="Y155" s="520"/>
    </row>
    <row r="156" spans="1:25" ht="14.1" customHeight="1">
      <c r="A156" s="529" t="s">
        <v>299</v>
      </c>
      <c r="B156" s="529" t="s">
        <v>370</v>
      </c>
      <c r="C156" s="529" t="s">
        <v>371</v>
      </c>
      <c r="D156" s="529" t="s">
        <v>110</v>
      </c>
      <c r="E156" s="529">
        <v>1913</v>
      </c>
      <c r="F156" s="541">
        <v>75200</v>
      </c>
      <c r="G156" s="541"/>
      <c r="H156" s="604">
        <v>80.5</v>
      </c>
      <c r="I156" s="533" t="s">
        <v>112</v>
      </c>
      <c r="J156" s="533" t="s">
        <v>112</v>
      </c>
      <c r="K156" s="518" t="str">
        <f>A156</f>
        <v>76.</v>
      </c>
      <c r="L156" s="550" t="s">
        <v>112</v>
      </c>
      <c r="M156" s="533" t="s">
        <v>112</v>
      </c>
      <c r="N156" s="130"/>
      <c r="O156" s="130" t="s">
        <v>122</v>
      </c>
      <c r="P156" s="130"/>
      <c r="Q156" s="130"/>
      <c r="R156" s="130" t="s">
        <v>132</v>
      </c>
      <c r="S156" s="525" t="s">
        <v>112</v>
      </c>
      <c r="T156" s="525"/>
      <c r="U156" s="539">
        <v>1000</v>
      </c>
      <c r="V156" s="539">
        <f>H156*U156</f>
        <v>80500</v>
      </c>
      <c r="W156" s="511"/>
      <c r="X156" s="511"/>
      <c r="Y156" s="519" t="s">
        <v>1436</v>
      </c>
    </row>
    <row r="157" spans="1:25" ht="14.1" customHeight="1">
      <c r="A157" s="530"/>
      <c r="B157" s="529"/>
      <c r="C157" s="529"/>
      <c r="D157" s="529"/>
      <c r="E157" s="529"/>
      <c r="F157" s="541"/>
      <c r="G157" s="541"/>
      <c r="H157" s="604"/>
      <c r="I157" s="533"/>
      <c r="J157" s="533"/>
      <c r="K157" s="518"/>
      <c r="L157" s="550"/>
      <c r="M157" s="533"/>
      <c r="N157" s="131" t="s">
        <v>116</v>
      </c>
      <c r="O157" s="129" t="s">
        <v>117</v>
      </c>
      <c r="P157" s="129" t="s">
        <v>117</v>
      </c>
      <c r="Q157" s="129" t="s">
        <v>117</v>
      </c>
      <c r="R157" s="129" t="s">
        <v>117</v>
      </c>
      <c r="S157" s="131" t="s">
        <v>118</v>
      </c>
      <c r="T157" s="132"/>
      <c r="U157" s="540"/>
      <c r="V157" s="540"/>
      <c r="W157" s="512"/>
      <c r="X157" s="512"/>
      <c r="Y157" s="520"/>
    </row>
    <row r="158" spans="1:25" ht="14.1" customHeight="1">
      <c r="A158" s="529" t="s">
        <v>303</v>
      </c>
      <c r="B158" s="529" t="s">
        <v>373</v>
      </c>
      <c r="C158" s="529" t="s">
        <v>239</v>
      </c>
      <c r="D158" s="529" t="s">
        <v>110</v>
      </c>
      <c r="E158" s="529">
        <v>1908</v>
      </c>
      <c r="F158" s="541">
        <v>8880</v>
      </c>
      <c r="G158" s="541" t="s">
        <v>904</v>
      </c>
      <c r="H158" s="604">
        <v>11.1</v>
      </c>
      <c r="I158" s="533" t="s">
        <v>112</v>
      </c>
      <c r="J158" s="533" t="s">
        <v>112</v>
      </c>
      <c r="K158" s="518" t="str">
        <f>A158</f>
        <v>77.</v>
      </c>
      <c r="L158" s="550" t="s">
        <v>112</v>
      </c>
      <c r="M158" s="533" t="s">
        <v>112</v>
      </c>
      <c r="N158" s="130"/>
      <c r="O158" s="130" t="s">
        <v>122</v>
      </c>
      <c r="P158" s="130"/>
      <c r="Q158" s="130"/>
      <c r="R158" s="130" t="s">
        <v>132</v>
      </c>
      <c r="S158" s="525" t="s">
        <v>112</v>
      </c>
      <c r="T158" s="525"/>
      <c r="U158" s="539">
        <v>1000</v>
      </c>
      <c r="V158" s="539">
        <f>H158*U158</f>
        <v>11100</v>
      </c>
      <c r="W158" s="511"/>
      <c r="X158" s="511"/>
      <c r="Y158" s="519" t="s">
        <v>1436</v>
      </c>
    </row>
    <row r="159" spans="1:25" ht="14.1" customHeight="1">
      <c r="A159" s="530"/>
      <c r="B159" s="529"/>
      <c r="C159" s="529"/>
      <c r="D159" s="529"/>
      <c r="E159" s="529"/>
      <c r="F159" s="541"/>
      <c r="G159" s="541"/>
      <c r="H159" s="604"/>
      <c r="I159" s="533"/>
      <c r="J159" s="533"/>
      <c r="K159" s="518"/>
      <c r="L159" s="550"/>
      <c r="M159" s="533"/>
      <c r="N159" s="131" t="s">
        <v>116</v>
      </c>
      <c r="O159" s="129" t="s">
        <v>117</v>
      </c>
      <c r="P159" s="129" t="s">
        <v>117</v>
      </c>
      <c r="Q159" s="129" t="s">
        <v>125</v>
      </c>
      <c r="R159" s="129" t="s">
        <v>117</v>
      </c>
      <c r="S159" s="131" t="s">
        <v>118</v>
      </c>
      <c r="T159" s="132"/>
      <c r="U159" s="540"/>
      <c r="V159" s="540"/>
      <c r="W159" s="512"/>
      <c r="X159" s="512"/>
      <c r="Y159" s="520"/>
    </row>
    <row r="160" spans="1:25" ht="14.1" customHeight="1">
      <c r="A160" s="529" t="s">
        <v>304</v>
      </c>
      <c r="B160" s="529" t="s">
        <v>375</v>
      </c>
      <c r="C160" s="529" t="s">
        <v>376</v>
      </c>
      <c r="D160" s="529" t="s">
        <v>110</v>
      </c>
      <c r="E160" s="529">
        <v>1908</v>
      </c>
      <c r="F160" s="541">
        <v>24481</v>
      </c>
      <c r="G160" s="541" t="s">
        <v>904</v>
      </c>
      <c r="H160" s="604">
        <v>30.6</v>
      </c>
      <c r="I160" s="533" t="s">
        <v>112</v>
      </c>
      <c r="J160" s="533" t="s">
        <v>112</v>
      </c>
      <c r="K160" s="518" t="str">
        <f>A160</f>
        <v>78.</v>
      </c>
      <c r="L160" s="550" t="s">
        <v>112</v>
      </c>
      <c r="M160" s="533" t="s">
        <v>112</v>
      </c>
      <c r="N160" s="130"/>
      <c r="O160" s="130" t="s">
        <v>122</v>
      </c>
      <c r="P160" s="130"/>
      <c r="Q160" s="130"/>
      <c r="R160" s="130" t="s">
        <v>115</v>
      </c>
      <c r="S160" s="525" t="s">
        <v>112</v>
      </c>
      <c r="T160" s="525"/>
      <c r="U160" s="539">
        <v>1000</v>
      </c>
      <c r="V160" s="539">
        <f>H160*U160</f>
        <v>30600</v>
      </c>
      <c r="W160" s="511"/>
      <c r="X160" s="511"/>
      <c r="Y160" s="519" t="s">
        <v>1436</v>
      </c>
    </row>
    <row r="161" spans="1:25" ht="14.1" customHeight="1">
      <c r="A161" s="530"/>
      <c r="B161" s="529"/>
      <c r="C161" s="529"/>
      <c r="D161" s="529"/>
      <c r="E161" s="529"/>
      <c r="F161" s="541"/>
      <c r="G161" s="541"/>
      <c r="H161" s="604"/>
      <c r="I161" s="533"/>
      <c r="J161" s="533"/>
      <c r="K161" s="518"/>
      <c r="L161" s="550"/>
      <c r="M161" s="533"/>
      <c r="N161" s="131" t="s">
        <v>116</v>
      </c>
      <c r="O161" s="129" t="s">
        <v>117</v>
      </c>
      <c r="P161" s="129" t="s">
        <v>117</v>
      </c>
      <c r="Q161" s="129" t="s">
        <v>125</v>
      </c>
      <c r="R161" s="129" t="s">
        <v>117</v>
      </c>
      <c r="S161" s="131" t="s">
        <v>118</v>
      </c>
      <c r="T161" s="132"/>
      <c r="U161" s="540"/>
      <c r="V161" s="540"/>
      <c r="W161" s="512"/>
      <c r="X161" s="512"/>
      <c r="Y161" s="520"/>
    </row>
    <row r="162" spans="1:25" ht="14.1" customHeight="1">
      <c r="A162" s="529" t="s">
        <v>307</v>
      </c>
      <c r="B162" s="529" t="s">
        <v>378</v>
      </c>
      <c r="C162" s="529" t="s">
        <v>379</v>
      </c>
      <c r="D162" s="529" t="s">
        <v>110</v>
      </c>
      <c r="E162" s="529">
        <v>1950</v>
      </c>
      <c r="F162" s="541">
        <v>65520.000000000007</v>
      </c>
      <c r="G162" s="541" t="s">
        <v>904</v>
      </c>
      <c r="H162" s="604">
        <v>74.7</v>
      </c>
      <c r="I162" s="533" t="s">
        <v>112</v>
      </c>
      <c r="J162" s="533" t="s">
        <v>112</v>
      </c>
      <c r="K162" s="518" t="str">
        <f>A162</f>
        <v>79.</v>
      </c>
      <c r="L162" s="550" t="s">
        <v>112</v>
      </c>
      <c r="M162" s="533" t="s">
        <v>112</v>
      </c>
      <c r="N162" s="130"/>
      <c r="O162" s="130" t="s">
        <v>122</v>
      </c>
      <c r="P162" s="130"/>
      <c r="Q162" s="130"/>
      <c r="R162" s="130" t="s">
        <v>132</v>
      </c>
      <c r="S162" s="525" t="s">
        <v>112</v>
      </c>
      <c r="T162" s="525"/>
      <c r="U162" s="539">
        <v>1000</v>
      </c>
      <c r="V162" s="539">
        <f>H162*U162</f>
        <v>74700</v>
      </c>
      <c r="W162" s="511"/>
      <c r="X162" s="511"/>
      <c r="Y162" s="519" t="s">
        <v>1436</v>
      </c>
    </row>
    <row r="163" spans="1:25" ht="14.1" customHeight="1">
      <c r="A163" s="530"/>
      <c r="B163" s="529"/>
      <c r="C163" s="529"/>
      <c r="D163" s="529"/>
      <c r="E163" s="529"/>
      <c r="F163" s="541"/>
      <c r="G163" s="541"/>
      <c r="H163" s="604"/>
      <c r="I163" s="533"/>
      <c r="J163" s="533"/>
      <c r="K163" s="518"/>
      <c r="L163" s="550"/>
      <c r="M163" s="533"/>
      <c r="N163" s="131" t="s">
        <v>116</v>
      </c>
      <c r="O163" s="129" t="s">
        <v>117</v>
      </c>
      <c r="P163" s="129" t="s">
        <v>117</v>
      </c>
      <c r="Q163" s="129" t="s">
        <v>125</v>
      </c>
      <c r="R163" s="129" t="s">
        <v>117</v>
      </c>
      <c r="S163" s="131" t="s">
        <v>118</v>
      </c>
      <c r="T163" s="132"/>
      <c r="U163" s="540"/>
      <c r="V163" s="540"/>
      <c r="W163" s="512"/>
      <c r="X163" s="512"/>
      <c r="Y163" s="520"/>
    </row>
    <row r="164" spans="1:25" ht="14.1" customHeight="1">
      <c r="A164" s="529" t="s">
        <v>310</v>
      </c>
      <c r="B164" s="529" t="s">
        <v>912</v>
      </c>
      <c r="C164" s="529" t="s">
        <v>383</v>
      </c>
      <c r="D164" s="529" t="s">
        <v>110</v>
      </c>
      <c r="E164" s="529">
        <v>1930</v>
      </c>
      <c r="F164" s="541">
        <v>119225</v>
      </c>
      <c r="G164" s="541" t="s">
        <v>904</v>
      </c>
      <c r="H164" s="604">
        <v>55.35</v>
      </c>
      <c r="I164" s="533" t="s">
        <v>111</v>
      </c>
      <c r="J164" s="533" t="s">
        <v>110</v>
      </c>
      <c r="K164" s="518" t="str">
        <f>A164</f>
        <v>80.</v>
      </c>
      <c r="L164" s="550" t="s">
        <v>112</v>
      </c>
      <c r="M164" s="533" t="s">
        <v>112</v>
      </c>
      <c r="N164" s="130" t="s">
        <v>121</v>
      </c>
      <c r="O164" s="130" t="s">
        <v>122</v>
      </c>
      <c r="P164" s="130" t="s">
        <v>123</v>
      </c>
      <c r="Q164" s="130" t="s">
        <v>114</v>
      </c>
      <c r="R164" s="130" t="s">
        <v>132</v>
      </c>
      <c r="S164" s="525" t="s">
        <v>112</v>
      </c>
      <c r="T164" s="525"/>
      <c r="U164" s="526"/>
      <c r="V164" s="526">
        <v>119225</v>
      </c>
      <c r="W164" s="511"/>
      <c r="X164" s="511"/>
      <c r="Y164" s="519" t="s">
        <v>429</v>
      </c>
    </row>
    <row r="165" spans="1:25" ht="14.1" customHeight="1">
      <c r="A165" s="530"/>
      <c r="B165" s="529"/>
      <c r="C165" s="529"/>
      <c r="D165" s="529"/>
      <c r="E165" s="529"/>
      <c r="F165" s="541"/>
      <c r="G165" s="541"/>
      <c r="H165" s="604"/>
      <c r="I165" s="533"/>
      <c r="J165" s="533"/>
      <c r="K165" s="518"/>
      <c r="L165" s="550"/>
      <c r="M165" s="533"/>
      <c r="N165" s="131" t="s">
        <v>124</v>
      </c>
      <c r="O165" s="129" t="s">
        <v>117</v>
      </c>
      <c r="P165" s="129" t="s">
        <v>117</v>
      </c>
      <c r="Q165" s="129" t="s">
        <v>117</v>
      </c>
      <c r="R165" s="129" t="s">
        <v>117</v>
      </c>
      <c r="S165" s="131" t="s">
        <v>118</v>
      </c>
      <c r="T165" s="132"/>
      <c r="U165" s="527"/>
      <c r="V165" s="527"/>
      <c r="W165" s="512"/>
      <c r="X165" s="512"/>
      <c r="Y165" s="520"/>
    </row>
    <row r="166" spans="1:25" ht="14.1" customHeight="1">
      <c r="A166" s="529" t="s">
        <v>313</v>
      </c>
      <c r="B166" s="545" t="s">
        <v>658</v>
      </c>
      <c r="C166" s="545" t="s">
        <v>967</v>
      </c>
      <c r="D166" s="529" t="s">
        <v>110</v>
      </c>
      <c r="E166" s="590">
        <v>2016</v>
      </c>
      <c r="F166" s="549">
        <v>44781.35</v>
      </c>
      <c r="G166" s="529" t="s">
        <v>429</v>
      </c>
      <c r="H166" s="548">
        <v>140</v>
      </c>
      <c r="I166" s="546" t="s">
        <v>968</v>
      </c>
      <c r="J166" s="533" t="s">
        <v>112</v>
      </c>
      <c r="K166" s="518" t="str">
        <f>A166</f>
        <v>81.</v>
      </c>
      <c r="L166" s="550" t="s">
        <v>112</v>
      </c>
      <c r="M166" s="533" t="s">
        <v>112</v>
      </c>
      <c r="N166" s="130"/>
      <c r="O166" s="130" t="s">
        <v>969</v>
      </c>
      <c r="P166" s="130" t="s">
        <v>970</v>
      </c>
      <c r="Q166" s="130" t="s">
        <v>971</v>
      </c>
      <c r="R166" s="130" t="s">
        <v>132</v>
      </c>
      <c r="S166" s="525" t="s">
        <v>112</v>
      </c>
      <c r="T166" s="525"/>
      <c r="U166" s="541">
        <v>1000</v>
      </c>
      <c r="V166" s="541">
        <f>H166*U166</f>
        <v>140000</v>
      </c>
      <c r="W166" s="511"/>
      <c r="X166" s="511"/>
      <c r="Y166" s="519" t="s">
        <v>1436</v>
      </c>
    </row>
    <row r="167" spans="1:25">
      <c r="A167" s="530"/>
      <c r="B167" s="545"/>
      <c r="C167" s="545"/>
      <c r="D167" s="529"/>
      <c r="E167" s="590"/>
      <c r="F167" s="549"/>
      <c r="G167" s="529"/>
      <c r="H167" s="548"/>
      <c r="I167" s="546"/>
      <c r="J167" s="533"/>
      <c r="K167" s="518"/>
      <c r="L167" s="550"/>
      <c r="M167" s="533"/>
      <c r="N167" s="131" t="s">
        <v>116</v>
      </c>
      <c r="O167" s="129" t="s">
        <v>117</v>
      </c>
      <c r="P167" s="129" t="s">
        <v>117</v>
      </c>
      <c r="Q167" s="129" t="s">
        <v>117</v>
      </c>
      <c r="R167" s="129" t="s">
        <v>117</v>
      </c>
      <c r="S167" s="131" t="s">
        <v>118</v>
      </c>
      <c r="T167" s="132"/>
      <c r="U167" s="541"/>
      <c r="V167" s="541"/>
      <c r="W167" s="512"/>
      <c r="X167" s="512"/>
      <c r="Y167" s="520"/>
    </row>
    <row r="168" spans="1:25" ht="14.1" customHeight="1">
      <c r="A168" s="529" t="s">
        <v>316</v>
      </c>
      <c r="B168" s="545" t="s">
        <v>659</v>
      </c>
      <c r="C168" s="545" t="s">
        <v>660</v>
      </c>
      <c r="D168" s="523" t="s">
        <v>110</v>
      </c>
      <c r="E168" s="523">
        <v>2015</v>
      </c>
      <c r="F168" s="549">
        <v>1608730.16</v>
      </c>
      <c r="G168" s="529" t="s">
        <v>429</v>
      </c>
      <c r="H168" s="548">
        <v>130</v>
      </c>
      <c r="I168" s="546" t="s">
        <v>112</v>
      </c>
      <c r="J168" s="533" t="s">
        <v>112</v>
      </c>
      <c r="K168" s="518" t="str">
        <f>A168</f>
        <v>82.</v>
      </c>
      <c r="L168" s="550" t="s">
        <v>112</v>
      </c>
      <c r="M168" s="533" t="s">
        <v>112</v>
      </c>
      <c r="N168" s="130"/>
      <c r="O168" s="130" t="s">
        <v>122</v>
      </c>
      <c r="P168" s="130" t="s">
        <v>389</v>
      </c>
      <c r="Q168" s="130" t="s">
        <v>114</v>
      </c>
      <c r="R168" s="130" t="s">
        <v>132</v>
      </c>
      <c r="S168" s="525" t="s">
        <v>112</v>
      </c>
      <c r="T168" s="525"/>
      <c r="U168" s="588"/>
      <c r="V168" s="528">
        <v>1608730.16</v>
      </c>
      <c r="W168" s="511"/>
      <c r="X168" s="511"/>
      <c r="Y168" s="519" t="s">
        <v>429</v>
      </c>
    </row>
    <row r="169" spans="1:25">
      <c r="A169" s="530"/>
      <c r="B169" s="545"/>
      <c r="C169" s="545"/>
      <c r="D169" s="524"/>
      <c r="E169" s="524"/>
      <c r="F169" s="549"/>
      <c r="G169" s="529"/>
      <c r="H169" s="548"/>
      <c r="I169" s="546"/>
      <c r="J169" s="533"/>
      <c r="K169" s="518"/>
      <c r="L169" s="550"/>
      <c r="M169" s="533"/>
      <c r="N169" s="131" t="s">
        <v>116</v>
      </c>
      <c r="O169" s="129" t="s">
        <v>117</v>
      </c>
      <c r="P169" s="129" t="s">
        <v>117</v>
      </c>
      <c r="Q169" s="129" t="s">
        <v>117</v>
      </c>
      <c r="R169" s="129" t="s">
        <v>117</v>
      </c>
      <c r="S169" s="131" t="s">
        <v>118</v>
      </c>
      <c r="T169" s="132"/>
      <c r="U169" s="588"/>
      <c r="V169" s="528"/>
      <c r="W169" s="512"/>
      <c r="X169" s="512"/>
      <c r="Y169" s="520"/>
    </row>
    <row r="170" spans="1:25">
      <c r="A170" s="529" t="s">
        <v>317</v>
      </c>
      <c r="B170" s="545" t="s">
        <v>661</v>
      </c>
      <c r="C170" s="545" t="s">
        <v>662</v>
      </c>
      <c r="D170" s="523" t="s">
        <v>110</v>
      </c>
      <c r="E170" s="523"/>
      <c r="F170" s="549">
        <v>50000</v>
      </c>
      <c r="G170" s="529" t="s">
        <v>429</v>
      </c>
      <c r="H170" s="548">
        <v>33.6</v>
      </c>
      <c r="I170" s="546" t="s">
        <v>112</v>
      </c>
      <c r="J170" s="533" t="s">
        <v>112</v>
      </c>
      <c r="K170" s="518" t="str">
        <f>A170</f>
        <v>83.</v>
      </c>
      <c r="L170" s="550" t="s">
        <v>112</v>
      </c>
      <c r="M170" s="533" t="s">
        <v>112</v>
      </c>
      <c r="N170" s="130"/>
      <c r="O170" s="130" t="s">
        <v>122</v>
      </c>
      <c r="P170" s="130" t="s">
        <v>389</v>
      </c>
      <c r="Q170" s="130"/>
      <c r="R170" s="130" t="s">
        <v>132</v>
      </c>
      <c r="S170" s="525" t="s">
        <v>112</v>
      </c>
      <c r="T170" s="525"/>
      <c r="U170" s="588"/>
      <c r="V170" s="528">
        <v>50000</v>
      </c>
      <c r="W170" s="511"/>
      <c r="X170" s="511"/>
      <c r="Y170" s="519" t="s">
        <v>429</v>
      </c>
    </row>
    <row r="171" spans="1:25" ht="24">
      <c r="A171" s="530"/>
      <c r="B171" s="545"/>
      <c r="C171" s="545"/>
      <c r="D171" s="524"/>
      <c r="E171" s="524"/>
      <c r="F171" s="549"/>
      <c r="G171" s="529"/>
      <c r="H171" s="548"/>
      <c r="I171" s="546"/>
      <c r="J171" s="533"/>
      <c r="K171" s="518"/>
      <c r="L171" s="550"/>
      <c r="M171" s="533"/>
      <c r="N171" s="131" t="s">
        <v>116</v>
      </c>
      <c r="O171" s="129" t="s">
        <v>117</v>
      </c>
      <c r="P171" s="129" t="s">
        <v>117</v>
      </c>
      <c r="Q171" s="129" t="s">
        <v>987</v>
      </c>
      <c r="R171" s="129" t="s">
        <v>117</v>
      </c>
      <c r="S171" s="131" t="s">
        <v>118</v>
      </c>
      <c r="T171" s="132"/>
      <c r="U171" s="588"/>
      <c r="V171" s="528"/>
      <c r="W171" s="512"/>
      <c r="X171" s="512"/>
      <c r="Y171" s="520"/>
    </row>
    <row r="172" spans="1:25" ht="14.1" customHeight="1">
      <c r="A172" s="529" t="s">
        <v>320</v>
      </c>
      <c r="B172" s="545" t="s">
        <v>663</v>
      </c>
      <c r="C172" s="545" t="s">
        <v>664</v>
      </c>
      <c r="D172" s="523" t="s">
        <v>110</v>
      </c>
      <c r="E172" s="523">
        <v>2012</v>
      </c>
      <c r="F172" s="549">
        <v>92286.9</v>
      </c>
      <c r="G172" s="529" t="s">
        <v>429</v>
      </c>
      <c r="H172" s="548"/>
      <c r="I172" s="616" t="s">
        <v>112</v>
      </c>
      <c r="J172" s="609" t="s">
        <v>112</v>
      </c>
      <c r="K172" s="617" t="str">
        <f>A172</f>
        <v>84.</v>
      </c>
      <c r="L172" s="615" t="s">
        <v>112</v>
      </c>
      <c r="M172" s="609" t="s">
        <v>112</v>
      </c>
      <c r="N172" s="137"/>
      <c r="O172" s="137"/>
      <c r="P172" s="137"/>
      <c r="Q172" s="137"/>
      <c r="R172" s="137" t="s">
        <v>132</v>
      </c>
      <c r="S172" s="610" t="s">
        <v>112</v>
      </c>
      <c r="T172" s="610"/>
      <c r="U172" s="588"/>
      <c r="V172" s="588">
        <v>92286.9</v>
      </c>
      <c r="W172" s="511"/>
      <c r="X172" s="511"/>
      <c r="Y172" s="519" t="s">
        <v>429</v>
      </c>
    </row>
    <row r="173" spans="1:25" ht="15" customHeight="1">
      <c r="A173" s="530"/>
      <c r="B173" s="545"/>
      <c r="C173" s="545"/>
      <c r="D173" s="524"/>
      <c r="E173" s="524"/>
      <c r="F173" s="549"/>
      <c r="G173" s="529"/>
      <c r="H173" s="548"/>
      <c r="I173" s="616"/>
      <c r="J173" s="609"/>
      <c r="K173" s="617"/>
      <c r="L173" s="615"/>
      <c r="M173" s="609"/>
      <c r="N173" s="138" t="s">
        <v>116</v>
      </c>
      <c r="O173" s="139" t="s">
        <v>986</v>
      </c>
      <c r="P173" s="139" t="s">
        <v>117</v>
      </c>
      <c r="Q173" s="139" t="s">
        <v>117</v>
      </c>
      <c r="R173" s="139" t="s">
        <v>117</v>
      </c>
      <c r="S173" s="138" t="s">
        <v>118</v>
      </c>
      <c r="T173" s="138"/>
      <c r="U173" s="588"/>
      <c r="V173" s="588"/>
      <c r="W173" s="512"/>
      <c r="X173" s="512"/>
      <c r="Y173" s="520"/>
    </row>
    <row r="174" spans="1:25" ht="14.1" customHeight="1">
      <c r="A174" s="529" t="s">
        <v>323</v>
      </c>
      <c r="B174" s="545" t="s">
        <v>665</v>
      </c>
      <c r="C174" s="545" t="s">
        <v>664</v>
      </c>
      <c r="D174" s="523"/>
      <c r="E174" s="523">
        <v>2012</v>
      </c>
      <c r="F174" s="549">
        <v>896620.91</v>
      </c>
      <c r="G174" s="529" t="s">
        <v>429</v>
      </c>
      <c r="H174" s="548">
        <v>51.14</v>
      </c>
      <c r="I174" s="546" t="s">
        <v>112</v>
      </c>
      <c r="J174" s="533" t="s">
        <v>112</v>
      </c>
      <c r="K174" s="518" t="str">
        <f>A174</f>
        <v>85.</v>
      </c>
      <c r="L174" s="550" t="s">
        <v>112</v>
      </c>
      <c r="M174" s="533" t="s">
        <v>112</v>
      </c>
      <c r="N174" s="130"/>
      <c r="O174" s="130" t="s">
        <v>122</v>
      </c>
      <c r="P174" s="130" t="s">
        <v>123</v>
      </c>
      <c r="Q174" s="130" t="s">
        <v>114</v>
      </c>
      <c r="R174" s="130" t="s">
        <v>132</v>
      </c>
      <c r="S174" s="525" t="s">
        <v>112</v>
      </c>
      <c r="T174" s="525"/>
      <c r="U174" s="588"/>
      <c r="V174" s="528">
        <v>896620.91</v>
      </c>
      <c r="W174" s="511"/>
      <c r="X174" s="511"/>
      <c r="Y174" s="519" t="s">
        <v>429</v>
      </c>
    </row>
    <row r="175" spans="1:25" ht="14.1" customHeight="1">
      <c r="A175" s="530"/>
      <c r="B175" s="545"/>
      <c r="C175" s="545"/>
      <c r="D175" s="524"/>
      <c r="E175" s="524"/>
      <c r="F175" s="549"/>
      <c r="G175" s="529"/>
      <c r="H175" s="548"/>
      <c r="I175" s="546"/>
      <c r="J175" s="533"/>
      <c r="K175" s="518"/>
      <c r="L175" s="550"/>
      <c r="M175" s="533"/>
      <c r="N175" s="131" t="s">
        <v>116</v>
      </c>
      <c r="O175" s="129" t="s">
        <v>117</v>
      </c>
      <c r="P175" s="129" t="s">
        <v>117</v>
      </c>
      <c r="Q175" s="129" t="s">
        <v>117</v>
      </c>
      <c r="R175" s="129" t="s">
        <v>117</v>
      </c>
      <c r="S175" s="131" t="s">
        <v>118</v>
      </c>
      <c r="T175" s="132"/>
      <c r="U175" s="588"/>
      <c r="V175" s="528"/>
      <c r="W175" s="512"/>
      <c r="X175" s="512"/>
      <c r="Y175" s="520"/>
    </row>
    <row r="176" spans="1:25" ht="14.1" customHeight="1">
      <c r="A176" s="529" t="s">
        <v>326</v>
      </c>
      <c r="B176" s="545" t="s">
        <v>666</v>
      </c>
      <c r="C176" s="545" t="s">
        <v>667</v>
      </c>
      <c r="D176" s="523" t="s">
        <v>110</v>
      </c>
      <c r="E176" s="523">
        <v>1992</v>
      </c>
      <c r="F176" s="549">
        <v>51600</v>
      </c>
      <c r="G176" s="529" t="s">
        <v>904</v>
      </c>
      <c r="H176" s="548">
        <v>67.040000000000006</v>
      </c>
      <c r="I176" s="546" t="s">
        <v>112</v>
      </c>
      <c r="J176" s="533" t="s">
        <v>110</v>
      </c>
      <c r="K176" s="518" t="str">
        <f>A176</f>
        <v>86.</v>
      </c>
      <c r="L176" s="550" t="s">
        <v>112</v>
      </c>
      <c r="M176" s="533" t="s">
        <v>112</v>
      </c>
      <c r="N176" s="130"/>
      <c r="O176" s="130" t="s">
        <v>398</v>
      </c>
      <c r="P176" s="130" t="s">
        <v>389</v>
      </c>
      <c r="Q176" s="130" t="s">
        <v>114</v>
      </c>
      <c r="R176" s="130" t="s">
        <v>132</v>
      </c>
      <c r="S176" s="525" t="s">
        <v>112</v>
      </c>
      <c r="T176" s="525"/>
      <c r="U176" s="541">
        <v>1000</v>
      </c>
      <c r="V176" s="541">
        <f>H176*U176</f>
        <v>67040</v>
      </c>
      <c r="W176" s="511"/>
      <c r="X176" s="511"/>
      <c r="Y176" s="519" t="s">
        <v>1436</v>
      </c>
    </row>
    <row r="177" spans="1:25" ht="14.1" customHeight="1">
      <c r="A177" s="530"/>
      <c r="B177" s="545"/>
      <c r="C177" s="545"/>
      <c r="D177" s="524"/>
      <c r="E177" s="524"/>
      <c r="F177" s="549"/>
      <c r="G177" s="529"/>
      <c r="H177" s="548"/>
      <c r="I177" s="546"/>
      <c r="J177" s="533"/>
      <c r="K177" s="518"/>
      <c r="L177" s="550"/>
      <c r="M177" s="533"/>
      <c r="N177" s="131" t="s">
        <v>116</v>
      </c>
      <c r="O177" s="129" t="s">
        <v>117</v>
      </c>
      <c r="P177" s="129" t="s">
        <v>117</v>
      </c>
      <c r="Q177" s="129" t="s">
        <v>117</v>
      </c>
      <c r="R177" s="129" t="s">
        <v>117</v>
      </c>
      <c r="S177" s="131" t="s">
        <v>118</v>
      </c>
      <c r="T177" s="132"/>
      <c r="U177" s="541"/>
      <c r="V177" s="541"/>
      <c r="W177" s="512"/>
      <c r="X177" s="512"/>
      <c r="Y177" s="520"/>
    </row>
    <row r="178" spans="1:25" ht="14.1" customHeight="1">
      <c r="A178" s="529" t="s">
        <v>327</v>
      </c>
      <c r="B178" s="545" t="s">
        <v>668</v>
      </c>
      <c r="C178" s="545" t="s">
        <v>669</v>
      </c>
      <c r="D178" s="523"/>
      <c r="E178" s="523"/>
      <c r="F178" s="549">
        <v>39352.86</v>
      </c>
      <c r="G178" s="529" t="s">
        <v>904</v>
      </c>
      <c r="H178" s="548">
        <v>44.48</v>
      </c>
      <c r="I178" s="546" t="s">
        <v>112</v>
      </c>
      <c r="J178" s="533" t="s">
        <v>112</v>
      </c>
      <c r="K178" s="518" t="str">
        <f>A178</f>
        <v>87.</v>
      </c>
      <c r="L178" s="550" t="s">
        <v>112</v>
      </c>
      <c r="M178" s="533" t="s">
        <v>112</v>
      </c>
      <c r="N178" s="130"/>
      <c r="O178" s="130"/>
      <c r="P178" s="130"/>
      <c r="Q178" s="130"/>
      <c r="R178" s="130" t="s">
        <v>128</v>
      </c>
      <c r="S178" s="525" t="s">
        <v>112</v>
      </c>
      <c r="T178" s="525"/>
      <c r="U178" s="541">
        <v>1000</v>
      </c>
      <c r="V178" s="541">
        <f>H178*U178</f>
        <v>44480</v>
      </c>
      <c r="W178" s="511"/>
      <c r="X178" s="511"/>
      <c r="Y178" s="519" t="s">
        <v>1436</v>
      </c>
    </row>
    <row r="179" spans="1:25" ht="14.1" customHeight="1">
      <c r="A179" s="530"/>
      <c r="B179" s="545"/>
      <c r="C179" s="545"/>
      <c r="D179" s="524"/>
      <c r="E179" s="524"/>
      <c r="F179" s="549"/>
      <c r="G179" s="529"/>
      <c r="H179" s="548"/>
      <c r="I179" s="546"/>
      <c r="J179" s="533"/>
      <c r="K179" s="518"/>
      <c r="L179" s="550"/>
      <c r="M179" s="533"/>
      <c r="N179" s="131" t="s">
        <v>116</v>
      </c>
      <c r="O179" s="129" t="s">
        <v>117</v>
      </c>
      <c r="P179" s="129" t="s">
        <v>117</v>
      </c>
      <c r="Q179" s="129" t="s">
        <v>117</v>
      </c>
      <c r="R179" s="129" t="s">
        <v>117</v>
      </c>
      <c r="S179" s="131" t="s">
        <v>118</v>
      </c>
      <c r="T179" s="132"/>
      <c r="U179" s="541"/>
      <c r="V179" s="541"/>
      <c r="W179" s="512"/>
      <c r="X179" s="512"/>
      <c r="Y179" s="520"/>
    </row>
    <row r="180" spans="1:25" ht="14.1" customHeight="1">
      <c r="A180" s="529" t="s">
        <v>330</v>
      </c>
      <c r="B180" s="545" t="s">
        <v>670</v>
      </c>
      <c r="C180" s="545" t="s">
        <v>671</v>
      </c>
      <c r="D180" s="523" t="s">
        <v>110</v>
      </c>
      <c r="E180" s="523">
        <v>2017</v>
      </c>
      <c r="F180" s="549">
        <v>528603.04</v>
      </c>
      <c r="G180" s="529" t="s">
        <v>429</v>
      </c>
      <c r="H180" s="548">
        <v>176.68</v>
      </c>
      <c r="I180" s="546" t="s">
        <v>111</v>
      </c>
      <c r="J180" s="533" t="s">
        <v>110</v>
      </c>
      <c r="K180" s="518" t="str">
        <f>A180</f>
        <v>88.</v>
      </c>
      <c r="L180" s="550" t="s">
        <v>112</v>
      </c>
      <c r="M180" s="533" t="s">
        <v>112</v>
      </c>
      <c r="N180" s="130" t="s">
        <v>121</v>
      </c>
      <c r="O180" s="130" t="s">
        <v>427</v>
      </c>
      <c r="P180" s="130" t="s">
        <v>131</v>
      </c>
      <c r="Q180" s="130" t="s">
        <v>114</v>
      </c>
      <c r="R180" s="130" t="s">
        <v>132</v>
      </c>
      <c r="S180" s="525" t="s">
        <v>112</v>
      </c>
      <c r="T180" s="525"/>
      <c r="U180" s="541">
        <v>3000</v>
      </c>
      <c r="V180" s="541">
        <f>H180*U180</f>
        <v>530040</v>
      </c>
      <c r="W180" s="511"/>
      <c r="X180" s="511"/>
      <c r="Y180" s="519" t="s">
        <v>1436</v>
      </c>
    </row>
    <row r="181" spans="1:25" ht="14.1" customHeight="1">
      <c r="A181" s="530"/>
      <c r="B181" s="545"/>
      <c r="C181" s="545"/>
      <c r="D181" s="524"/>
      <c r="E181" s="524"/>
      <c r="F181" s="549"/>
      <c r="G181" s="529"/>
      <c r="H181" s="548"/>
      <c r="I181" s="546"/>
      <c r="J181" s="533"/>
      <c r="K181" s="518"/>
      <c r="L181" s="550"/>
      <c r="M181" s="533"/>
      <c r="N181" s="131" t="s">
        <v>116</v>
      </c>
      <c r="O181" s="129" t="s">
        <v>117</v>
      </c>
      <c r="P181" s="129" t="s">
        <v>117</v>
      </c>
      <c r="Q181" s="129" t="s">
        <v>117</v>
      </c>
      <c r="R181" s="129" t="s">
        <v>117</v>
      </c>
      <c r="S181" s="131" t="s">
        <v>118</v>
      </c>
      <c r="T181" s="132"/>
      <c r="U181" s="541"/>
      <c r="V181" s="541"/>
      <c r="W181" s="512"/>
      <c r="X181" s="512"/>
      <c r="Y181" s="520"/>
    </row>
    <row r="182" spans="1:25" ht="14.1" customHeight="1">
      <c r="A182" s="529" t="s">
        <v>333</v>
      </c>
      <c r="B182" s="545" t="s">
        <v>672</v>
      </c>
      <c r="C182" s="545" t="s">
        <v>673</v>
      </c>
      <c r="D182" s="523" t="s">
        <v>110</v>
      </c>
      <c r="E182" s="523">
        <v>2017</v>
      </c>
      <c r="F182" s="549">
        <v>263938.21000000002</v>
      </c>
      <c r="G182" s="529" t="s">
        <v>429</v>
      </c>
      <c r="H182" s="548">
        <v>104.6</v>
      </c>
      <c r="I182" s="546" t="s">
        <v>112</v>
      </c>
      <c r="J182" s="533" t="s">
        <v>112</v>
      </c>
      <c r="K182" s="518" t="str">
        <f>A182</f>
        <v>89.</v>
      </c>
      <c r="L182" s="550" t="s">
        <v>112</v>
      </c>
      <c r="M182" s="533" t="s">
        <v>112</v>
      </c>
      <c r="N182" s="130"/>
      <c r="O182" s="130"/>
      <c r="P182" s="130" t="s">
        <v>123</v>
      </c>
      <c r="Q182" s="130" t="s">
        <v>114</v>
      </c>
      <c r="R182" s="130" t="s">
        <v>115</v>
      </c>
      <c r="S182" s="525" t="s">
        <v>110</v>
      </c>
      <c r="T182" s="525"/>
      <c r="U182" s="541">
        <v>3000</v>
      </c>
      <c r="V182" s="541">
        <f>H182*U182</f>
        <v>313800</v>
      </c>
      <c r="W182" s="511"/>
      <c r="X182" s="511"/>
      <c r="Y182" s="519" t="s">
        <v>1436</v>
      </c>
    </row>
    <row r="183" spans="1:25" ht="14.1" customHeight="1">
      <c r="A183" s="530"/>
      <c r="B183" s="545"/>
      <c r="C183" s="545"/>
      <c r="D183" s="524"/>
      <c r="E183" s="524"/>
      <c r="F183" s="549"/>
      <c r="G183" s="529"/>
      <c r="H183" s="548"/>
      <c r="I183" s="546"/>
      <c r="J183" s="533"/>
      <c r="K183" s="518"/>
      <c r="L183" s="550"/>
      <c r="M183" s="533"/>
      <c r="N183" s="131" t="s">
        <v>957</v>
      </c>
      <c r="O183" s="129" t="s">
        <v>117</v>
      </c>
      <c r="P183" s="129" t="s">
        <v>117</v>
      </c>
      <c r="Q183" s="129" t="s">
        <v>117</v>
      </c>
      <c r="R183" s="129" t="s">
        <v>940</v>
      </c>
      <c r="S183" s="131" t="s">
        <v>118</v>
      </c>
      <c r="T183" s="132" t="s">
        <v>175</v>
      </c>
      <c r="U183" s="541"/>
      <c r="V183" s="541"/>
      <c r="W183" s="512"/>
      <c r="X183" s="512"/>
      <c r="Y183" s="520"/>
    </row>
    <row r="184" spans="1:25" ht="14.1" customHeight="1">
      <c r="A184" s="529" t="s">
        <v>336</v>
      </c>
      <c r="B184" s="545" t="s">
        <v>674</v>
      </c>
      <c r="C184" s="545" t="s">
        <v>675</v>
      </c>
      <c r="D184" s="529" t="s">
        <v>110</v>
      </c>
      <c r="E184" s="523" t="s">
        <v>908</v>
      </c>
      <c r="F184" s="549">
        <v>3286000</v>
      </c>
      <c r="G184" s="529" t="s">
        <v>429</v>
      </c>
      <c r="H184" s="548">
        <v>1728.4</v>
      </c>
      <c r="I184" s="546" t="s">
        <v>111</v>
      </c>
      <c r="J184" s="533" t="s">
        <v>110</v>
      </c>
      <c r="K184" s="518" t="str">
        <f>A184</f>
        <v>90.</v>
      </c>
      <c r="L184" s="550" t="s">
        <v>112</v>
      </c>
      <c r="M184" s="533" t="s">
        <v>110</v>
      </c>
      <c r="N184" s="130" t="s">
        <v>388</v>
      </c>
      <c r="O184" s="130" t="s">
        <v>113</v>
      </c>
      <c r="P184" s="130" t="s">
        <v>131</v>
      </c>
      <c r="Q184" s="130" t="s">
        <v>114</v>
      </c>
      <c r="R184" s="130" t="s">
        <v>115</v>
      </c>
      <c r="S184" s="525" t="s">
        <v>112</v>
      </c>
      <c r="T184" s="525"/>
      <c r="U184" s="541">
        <v>3000</v>
      </c>
      <c r="V184" s="541">
        <f>H184*U184</f>
        <v>5185200</v>
      </c>
      <c r="W184" s="511"/>
      <c r="X184" s="511"/>
      <c r="Y184" s="519" t="s">
        <v>1436</v>
      </c>
    </row>
    <row r="185" spans="1:25" ht="14.1" customHeight="1">
      <c r="A185" s="530"/>
      <c r="B185" s="545"/>
      <c r="C185" s="545"/>
      <c r="D185" s="529"/>
      <c r="E185" s="524"/>
      <c r="F185" s="549"/>
      <c r="G185" s="529"/>
      <c r="H185" s="548"/>
      <c r="I185" s="546"/>
      <c r="J185" s="533"/>
      <c r="K185" s="518"/>
      <c r="L185" s="550"/>
      <c r="M185" s="533"/>
      <c r="N185" s="131" t="s">
        <v>116</v>
      </c>
      <c r="O185" s="129" t="s">
        <v>117</v>
      </c>
      <c r="P185" s="129" t="s">
        <v>117</v>
      </c>
      <c r="Q185" s="129" t="s">
        <v>117</v>
      </c>
      <c r="R185" s="129" t="s">
        <v>117</v>
      </c>
      <c r="S185" s="131" t="s">
        <v>118</v>
      </c>
      <c r="T185" s="132"/>
      <c r="U185" s="541"/>
      <c r="V185" s="541"/>
      <c r="W185" s="512"/>
      <c r="X185" s="512"/>
      <c r="Y185" s="520"/>
    </row>
    <row r="186" spans="1:25" ht="14.1" customHeight="1">
      <c r="A186" s="529" t="s">
        <v>339</v>
      </c>
      <c r="B186" s="545" t="s">
        <v>981</v>
      </c>
      <c r="C186" s="545" t="s">
        <v>457</v>
      </c>
      <c r="D186" s="523" t="s">
        <v>110</v>
      </c>
      <c r="E186" s="523"/>
      <c r="F186" s="549">
        <v>24596.32</v>
      </c>
      <c r="G186" s="529" t="s">
        <v>429</v>
      </c>
      <c r="H186" s="548" t="s">
        <v>1287</v>
      </c>
      <c r="I186" s="551" t="s">
        <v>112</v>
      </c>
      <c r="J186" s="547" t="s">
        <v>112</v>
      </c>
      <c r="K186" s="536" t="str">
        <f>A186</f>
        <v>91.</v>
      </c>
      <c r="L186" s="587" t="s">
        <v>112</v>
      </c>
      <c r="M186" s="547" t="s">
        <v>112</v>
      </c>
      <c r="N186" s="133"/>
      <c r="O186" s="133"/>
      <c r="P186" s="133"/>
      <c r="Q186" s="133"/>
      <c r="R186" s="133"/>
      <c r="S186" s="542" t="s">
        <v>112</v>
      </c>
      <c r="T186" s="542"/>
      <c r="U186" s="588"/>
      <c r="V186" s="528">
        <v>24596.32</v>
      </c>
      <c r="W186" s="511"/>
      <c r="X186" s="511"/>
      <c r="Y186" s="519" t="s">
        <v>429</v>
      </c>
    </row>
    <row r="187" spans="1:25" ht="28.5" customHeight="1">
      <c r="A187" s="530"/>
      <c r="B187" s="545"/>
      <c r="C187" s="545"/>
      <c r="D187" s="524"/>
      <c r="E187" s="524"/>
      <c r="F187" s="549"/>
      <c r="G187" s="529"/>
      <c r="H187" s="548"/>
      <c r="I187" s="551"/>
      <c r="J187" s="547"/>
      <c r="K187" s="536"/>
      <c r="L187" s="587"/>
      <c r="M187" s="547"/>
      <c r="N187" s="134" t="s">
        <v>980</v>
      </c>
      <c r="O187" s="135" t="s">
        <v>117</v>
      </c>
      <c r="P187" s="135" t="s">
        <v>117</v>
      </c>
      <c r="Q187" s="135" t="s">
        <v>117</v>
      </c>
      <c r="R187" s="135" t="s">
        <v>117</v>
      </c>
      <c r="S187" s="134" t="s">
        <v>118</v>
      </c>
      <c r="T187" s="134"/>
      <c r="U187" s="588"/>
      <c r="V187" s="528"/>
      <c r="W187" s="512"/>
      <c r="X187" s="512"/>
      <c r="Y187" s="520"/>
    </row>
    <row r="188" spans="1:25" ht="14.1" customHeight="1">
      <c r="A188" s="529" t="s">
        <v>342</v>
      </c>
      <c r="B188" s="545" t="s">
        <v>982</v>
      </c>
      <c r="C188" s="545" t="s">
        <v>455</v>
      </c>
      <c r="D188" s="523" t="s">
        <v>110</v>
      </c>
      <c r="E188" s="523"/>
      <c r="F188" s="549">
        <v>13362.19</v>
      </c>
      <c r="G188" s="529" t="s">
        <v>429</v>
      </c>
      <c r="H188" s="548"/>
      <c r="I188" s="551" t="s">
        <v>112</v>
      </c>
      <c r="J188" s="547" t="s">
        <v>112</v>
      </c>
      <c r="K188" s="536" t="str">
        <f>A188</f>
        <v>92.</v>
      </c>
      <c r="L188" s="587" t="s">
        <v>112</v>
      </c>
      <c r="M188" s="547" t="s">
        <v>112</v>
      </c>
      <c r="N188" s="133"/>
      <c r="O188" s="133"/>
      <c r="P188" s="133"/>
      <c r="Q188" s="133"/>
      <c r="R188" s="133"/>
      <c r="S188" s="542" t="s">
        <v>112</v>
      </c>
      <c r="T188" s="542"/>
      <c r="U188" s="588"/>
      <c r="V188" s="528">
        <v>13362.19</v>
      </c>
      <c r="W188" s="511"/>
      <c r="X188" s="511"/>
      <c r="Y188" s="519" t="s">
        <v>429</v>
      </c>
    </row>
    <row r="189" spans="1:25" ht="28.5" customHeight="1">
      <c r="A189" s="530"/>
      <c r="B189" s="545"/>
      <c r="C189" s="545"/>
      <c r="D189" s="524"/>
      <c r="E189" s="524"/>
      <c r="F189" s="549"/>
      <c r="G189" s="529"/>
      <c r="H189" s="548"/>
      <c r="I189" s="551"/>
      <c r="J189" s="547"/>
      <c r="K189" s="536"/>
      <c r="L189" s="587"/>
      <c r="M189" s="547"/>
      <c r="N189" s="134" t="s">
        <v>983</v>
      </c>
      <c r="O189" s="135" t="s">
        <v>117</v>
      </c>
      <c r="P189" s="135" t="s">
        <v>117</v>
      </c>
      <c r="Q189" s="135" t="s">
        <v>117</v>
      </c>
      <c r="R189" s="135" t="s">
        <v>117</v>
      </c>
      <c r="S189" s="134" t="s">
        <v>118</v>
      </c>
      <c r="T189" s="134"/>
      <c r="U189" s="588"/>
      <c r="V189" s="528"/>
      <c r="W189" s="512"/>
      <c r="X189" s="512"/>
      <c r="Y189" s="520"/>
    </row>
    <row r="190" spans="1:25" ht="14.1" customHeight="1">
      <c r="A190" s="529" t="s">
        <v>343</v>
      </c>
      <c r="B190" s="545" t="s">
        <v>676</v>
      </c>
      <c r="C190" s="545" t="s">
        <v>677</v>
      </c>
      <c r="D190" s="523" t="s">
        <v>110</v>
      </c>
      <c r="E190" s="523">
        <v>2014</v>
      </c>
      <c r="F190" s="549">
        <v>147514.32999999999</v>
      </c>
      <c r="G190" s="529" t="s">
        <v>429</v>
      </c>
      <c r="H190" s="548">
        <v>53.8</v>
      </c>
      <c r="I190" s="546" t="s">
        <v>111</v>
      </c>
      <c r="J190" s="533" t="s">
        <v>110</v>
      </c>
      <c r="K190" s="518" t="str">
        <f>A190</f>
        <v>93.</v>
      </c>
      <c r="L190" s="550" t="s">
        <v>112</v>
      </c>
      <c r="M190" s="533" t="s">
        <v>112</v>
      </c>
      <c r="N190" s="130"/>
      <c r="O190" s="130" t="s">
        <v>122</v>
      </c>
      <c r="P190" s="130" t="s">
        <v>123</v>
      </c>
      <c r="Q190" s="130" t="s">
        <v>114</v>
      </c>
      <c r="R190" s="130"/>
      <c r="S190" s="525" t="s">
        <v>112</v>
      </c>
      <c r="T190" s="525"/>
      <c r="U190" s="541">
        <v>3000</v>
      </c>
      <c r="V190" s="541">
        <f>H190*U190</f>
        <v>161400</v>
      </c>
      <c r="W190" s="511"/>
      <c r="X190" s="511"/>
      <c r="Y190" s="519" t="s">
        <v>1436</v>
      </c>
    </row>
    <row r="191" spans="1:25" ht="14.1" customHeight="1">
      <c r="A191" s="530"/>
      <c r="B191" s="545"/>
      <c r="C191" s="545"/>
      <c r="D191" s="524"/>
      <c r="E191" s="524"/>
      <c r="F191" s="549"/>
      <c r="G191" s="529"/>
      <c r="H191" s="548"/>
      <c r="I191" s="546"/>
      <c r="J191" s="533"/>
      <c r="K191" s="518"/>
      <c r="L191" s="550"/>
      <c r="M191" s="533"/>
      <c r="N191" s="131" t="s">
        <v>116</v>
      </c>
      <c r="O191" s="129" t="s">
        <v>117</v>
      </c>
      <c r="P191" s="129" t="s">
        <v>117</v>
      </c>
      <c r="Q191" s="129" t="s">
        <v>117</v>
      </c>
      <c r="R191" s="129" t="s">
        <v>992</v>
      </c>
      <c r="S191" s="131" t="s">
        <v>118</v>
      </c>
      <c r="T191" s="132"/>
      <c r="U191" s="541"/>
      <c r="V191" s="541"/>
      <c r="W191" s="512"/>
      <c r="X191" s="512"/>
      <c r="Y191" s="520"/>
    </row>
    <row r="192" spans="1:25" ht="14.1" customHeight="1">
      <c r="A192" s="529" t="s">
        <v>346</v>
      </c>
      <c r="B192" s="545" t="s">
        <v>984</v>
      </c>
      <c r="C192" s="545" t="s">
        <v>459</v>
      </c>
      <c r="D192" s="523" t="s">
        <v>110</v>
      </c>
      <c r="E192" s="523"/>
      <c r="F192" s="549">
        <v>140576.01999999999</v>
      </c>
      <c r="G192" s="529" t="s">
        <v>429</v>
      </c>
      <c r="H192" s="548"/>
      <c r="I192" s="551" t="s">
        <v>112</v>
      </c>
      <c r="J192" s="547" t="s">
        <v>112</v>
      </c>
      <c r="K192" s="536" t="str">
        <f>A192</f>
        <v>94.</v>
      </c>
      <c r="L192" s="587" t="s">
        <v>112</v>
      </c>
      <c r="M192" s="547" t="s">
        <v>112</v>
      </c>
      <c r="N192" s="133"/>
      <c r="O192" s="133"/>
      <c r="P192" s="133"/>
      <c r="Q192" s="133"/>
      <c r="R192" s="133"/>
      <c r="S192" s="542" t="s">
        <v>112</v>
      </c>
      <c r="T192" s="542"/>
      <c r="U192" s="588"/>
      <c r="V192" s="526">
        <v>140576.01999999999</v>
      </c>
      <c r="W192" s="511"/>
      <c r="X192" s="511"/>
      <c r="Y192" s="519" t="s">
        <v>429</v>
      </c>
    </row>
    <row r="193" spans="1:25" ht="15" customHeight="1">
      <c r="A193" s="530"/>
      <c r="B193" s="545"/>
      <c r="C193" s="545"/>
      <c r="D193" s="524"/>
      <c r="E193" s="524"/>
      <c r="F193" s="549"/>
      <c r="G193" s="529"/>
      <c r="H193" s="548"/>
      <c r="I193" s="551"/>
      <c r="J193" s="547"/>
      <c r="K193" s="536"/>
      <c r="L193" s="587"/>
      <c r="M193" s="547"/>
      <c r="N193" s="134" t="s">
        <v>983</v>
      </c>
      <c r="O193" s="135" t="s">
        <v>117</v>
      </c>
      <c r="P193" s="135" t="s">
        <v>117</v>
      </c>
      <c r="Q193" s="135" t="s">
        <v>117</v>
      </c>
      <c r="R193" s="135" t="s">
        <v>117</v>
      </c>
      <c r="S193" s="134" t="s">
        <v>118</v>
      </c>
      <c r="T193" s="134"/>
      <c r="U193" s="588"/>
      <c r="V193" s="527"/>
      <c r="W193" s="512"/>
      <c r="X193" s="512"/>
      <c r="Y193" s="520"/>
    </row>
    <row r="194" spans="1:25" ht="14.1" customHeight="1">
      <c r="A194" s="529" t="s">
        <v>350</v>
      </c>
      <c r="B194" s="545" t="s">
        <v>985</v>
      </c>
      <c r="C194" s="545" t="s">
        <v>359</v>
      </c>
      <c r="D194" s="523" t="s">
        <v>110</v>
      </c>
      <c r="E194" s="523"/>
      <c r="F194" s="549">
        <v>173039.25</v>
      </c>
      <c r="G194" s="529" t="s">
        <v>429</v>
      </c>
      <c r="H194" s="548"/>
      <c r="I194" s="551" t="s">
        <v>112</v>
      </c>
      <c r="J194" s="547" t="s">
        <v>112</v>
      </c>
      <c r="K194" s="536" t="str">
        <f>A194</f>
        <v>95.</v>
      </c>
      <c r="L194" s="587" t="s">
        <v>112</v>
      </c>
      <c r="M194" s="547" t="s">
        <v>112</v>
      </c>
      <c r="N194" s="133"/>
      <c r="O194" s="133"/>
      <c r="P194" s="133"/>
      <c r="Q194" s="133"/>
      <c r="R194" s="133"/>
      <c r="S194" s="542" t="s">
        <v>112</v>
      </c>
      <c r="T194" s="542"/>
      <c r="U194" s="588"/>
      <c r="V194" s="526">
        <v>173039.25</v>
      </c>
      <c r="W194" s="511"/>
      <c r="X194" s="511"/>
      <c r="Y194" s="519" t="s">
        <v>429</v>
      </c>
    </row>
    <row r="195" spans="1:25" ht="8.25" customHeight="1">
      <c r="A195" s="530"/>
      <c r="B195" s="545"/>
      <c r="C195" s="545"/>
      <c r="D195" s="524"/>
      <c r="E195" s="524"/>
      <c r="F195" s="549"/>
      <c r="G195" s="529"/>
      <c r="H195" s="548"/>
      <c r="I195" s="551"/>
      <c r="J195" s="547"/>
      <c r="K195" s="536"/>
      <c r="L195" s="587"/>
      <c r="M195" s="547"/>
      <c r="N195" s="134" t="s">
        <v>980</v>
      </c>
      <c r="O195" s="135" t="s">
        <v>117</v>
      </c>
      <c r="P195" s="135" t="s">
        <v>117</v>
      </c>
      <c r="Q195" s="135" t="s">
        <v>117</v>
      </c>
      <c r="R195" s="135" t="s">
        <v>117</v>
      </c>
      <c r="S195" s="134" t="s">
        <v>118</v>
      </c>
      <c r="T195" s="134"/>
      <c r="U195" s="588"/>
      <c r="V195" s="527"/>
      <c r="W195" s="512"/>
      <c r="X195" s="512"/>
      <c r="Y195" s="520"/>
    </row>
    <row r="196" spans="1:25" ht="14.1" customHeight="1">
      <c r="A196" s="529" t="s">
        <v>352</v>
      </c>
      <c r="B196" s="545" t="s">
        <v>678</v>
      </c>
      <c r="C196" s="545" t="s">
        <v>193</v>
      </c>
      <c r="D196" s="523" t="s">
        <v>110</v>
      </c>
      <c r="E196" s="523">
        <v>1930</v>
      </c>
      <c r="F196" s="549">
        <v>6115.38</v>
      </c>
      <c r="G196" s="529" t="s">
        <v>429</v>
      </c>
      <c r="H196" s="548">
        <v>109.2</v>
      </c>
      <c r="I196" s="546" t="s">
        <v>112</v>
      </c>
      <c r="J196" s="533" t="s">
        <v>112</v>
      </c>
      <c r="K196" s="518" t="str">
        <f>A196</f>
        <v>96.</v>
      </c>
      <c r="L196" s="550" t="s">
        <v>112</v>
      </c>
      <c r="M196" s="533" t="s">
        <v>112</v>
      </c>
      <c r="N196" s="130"/>
      <c r="O196" s="130" t="s">
        <v>122</v>
      </c>
      <c r="P196" s="130"/>
      <c r="Q196" s="130"/>
      <c r="R196" s="130" t="s">
        <v>115</v>
      </c>
      <c r="S196" s="525" t="s">
        <v>112</v>
      </c>
      <c r="T196" s="525"/>
      <c r="U196" s="541">
        <v>1000</v>
      </c>
      <c r="V196" s="541">
        <f>H196*U196</f>
        <v>109200</v>
      </c>
      <c r="W196" s="511"/>
      <c r="X196" s="511"/>
      <c r="Y196" s="519" t="s">
        <v>1436</v>
      </c>
    </row>
    <row r="197" spans="1:25" ht="14.1" customHeight="1">
      <c r="A197" s="530"/>
      <c r="B197" s="545"/>
      <c r="C197" s="545"/>
      <c r="D197" s="524"/>
      <c r="E197" s="524"/>
      <c r="F197" s="549"/>
      <c r="G197" s="529"/>
      <c r="H197" s="548"/>
      <c r="I197" s="546"/>
      <c r="J197" s="533"/>
      <c r="K197" s="518"/>
      <c r="L197" s="550"/>
      <c r="M197" s="533"/>
      <c r="N197" s="131" t="s">
        <v>116</v>
      </c>
      <c r="O197" s="129" t="s">
        <v>117</v>
      </c>
      <c r="P197" s="129" t="s">
        <v>117</v>
      </c>
      <c r="Q197" s="129" t="s">
        <v>117</v>
      </c>
      <c r="R197" s="129" t="s">
        <v>117</v>
      </c>
      <c r="S197" s="131" t="s">
        <v>118</v>
      </c>
      <c r="T197" s="132"/>
      <c r="U197" s="541"/>
      <c r="V197" s="541"/>
      <c r="W197" s="512"/>
      <c r="X197" s="512"/>
      <c r="Y197" s="520"/>
    </row>
    <row r="198" spans="1:25" ht="14.1" customHeight="1">
      <c r="A198" s="529" t="s">
        <v>353</v>
      </c>
      <c r="B198" s="545" t="s">
        <v>1277</v>
      </c>
      <c r="C198" s="545" t="s">
        <v>163</v>
      </c>
      <c r="D198" s="523" t="s">
        <v>110</v>
      </c>
      <c r="E198" s="523">
        <v>1972</v>
      </c>
      <c r="F198" s="549">
        <v>1478.78</v>
      </c>
      <c r="G198" s="529" t="s">
        <v>429</v>
      </c>
      <c r="H198" s="548">
        <v>198</v>
      </c>
      <c r="I198" s="546" t="s">
        <v>112</v>
      </c>
      <c r="J198" s="533" t="s">
        <v>112</v>
      </c>
      <c r="K198" s="518" t="str">
        <f>A198</f>
        <v>97.</v>
      </c>
      <c r="L198" s="550" t="s">
        <v>112</v>
      </c>
      <c r="M198" s="533" t="s">
        <v>112</v>
      </c>
      <c r="N198" s="130"/>
      <c r="O198" s="130" t="s">
        <v>122</v>
      </c>
      <c r="P198" s="130"/>
      <c r="Q198" s="130"/>
      <c r="R198" s="130" t="s">
        <v>132</v>
      </c>
      <c r="S198" s="525" t="s">
        <v>112</v>
      </c>
      <c r="T198" s="525"/>
      <c r="U198" s="541">
        <v>1000</v>
      </c>
      <c r="V198" s="541">
        <f>H198*U198</f>
        <v>198000</v>
      </c>
      <c r="W198" s="511"/>
      <c r="X198" s="511"/>
      <c r="Y198" s="519" t="s">
        <v>1436</v>
      </c>
    </row>
    <row r="199" spans="1:25" ht="14.1" customHeight="1">
      <c r="A199" s="530"/>
      <c r="B199" s="545"/>
      <c r="C199" s="545"/>
      <c r="D199" s="524"/>
      <c r="E199" s="524"/>
      <c r="F199" s="549"/>
      <c r="G199" s="529"/>
      <c r="H199" s="548"/>
      <c r="I199" s="546"/>
      <c r="J199" s="533"/>
      <c r="K199" s="518"/>
      <c r="L199" s="550"/>
      <c r="M199" s="533"/>
      <c r="N199" s="131" t="s">
        <v>116</v>
      </c>
      <c r="O199" s="129" t="s">
        <v>117</v>
      </c>
      <c r="P199" s="129" t="s">
        <v>117</v>
      </c>
      <c r="Q199" s="129" t="s">
        <v>117</v>
      </c>
      <c r="R199" s="129" t="s">
        <v>117</v>
      </c>
      <c r="S199" s="131" t="s">
        <v>118</v>
      </c>
      <c r="T199" s="132"/>
      <c r="U199" s="541"/>
      <c r="V199" s="541"/>
      <c r="W199" s="512"/>
      <c r="X199" s="512"/>
      <c r="Y199" s="520"/>
    </row>
    <row r="200" spans="1:25" ht="14.1" customHeight="1">
      <c r="A200" s="529" t="s">
        <v>354</v>
      </c>
      <c r="B200" s="545" t="s">
        <v>679</v>
      </c>
      <c r="C200" s="545" t="s">
        <v>680</v>
      </c>
      <c r="D200" s="523" t="s">
        <v>110</v>
      </c>
      <c r="E200" s="523">
        <v>1975</v>
      </c>
      <c r="F200" s="549">
        <v>5046.1000000000004</v>
      </c>
      <c r="G200" s="529" t="s">
        <v>429</v>
      </c>
      <c r="H200" s="548">
        <v>72</v>
      </c>
      <c r="I200" s="546" t="s">
        <v>112</v>
      </c>
      <c r="J200" s="533" t="s">
        <v>112</v>
      </c>
      <c r="K200" s="518" t="str">
        <f>A200</f>
        <v>98.</v>
      </c>
      <c r="L200" s="550" t="s">
        <v>112</v>
      </c>
      <c r="M200" s="533" t="s">
        <v>112</v>
      </c>
      <c r="N200" s="130"/>
      <c r="O200" s="130" t="s">
        <v>122</v>
      </c>
      <c r="P200" s="130"/>
      <c r="Q200" s="130"/>
      <c r="R200" s="130" t="s">
        <v>132</v>
      </c>
      <c r="S200" s="525" t="s">
        <v>112</v>
      </c>
      <c r="T200" s="525"/>
      <c r="U200" s="541">
        <v>1000</v>
      </c>
      <c r="V200" s="541">
        <f>H200*U200</f>
        <v>72000</v>
      </c>
      <c r="W200" s="511"/>
      <c r="X200" s="511"/>
      <c r="Y200" s="519" t="s">
        <v>1436</v>
      </c>
    </row>
    <row r="201" spans="1:25" ht="14.1" customHeight="1">
      <c r="A201" s="530"/>
      <c r="B201" s="545"/>
      <c r="C201" s="545"/>
      <c r="D201" s="524"/>
      <c r="E201" s="524"/>
      <c r="F201" s="549"/>
      <c r="G201" s="529"/>
      <c r="H201" s="548"/>
      <c r="I201" s="546"/>
      <c r="J201" s="533"/>
      <c r="K201" s="518"/>
      <c r="L201" s="550"/>
      <c r="M201" s="533"/>
      <c r="N201" s="131" t="s">
        <v>116</v>
      </c>
      <c r="O201" s="129" t="s">
        <v>117</v>
      </c>
      <c r="P201" s="129" t="s">
        <v>117</v>
      </c>
      <c r="Q201" s="129" t="s">
        <v>117</v>
      </c>
      <c r="R201" s="129" t="s">
        <v>117</v>
      </c>
      <c r="S201" s="131" t="s">
        <v>118</v>
      </c>
      <c r="T201" s="132"/>
      <c r="U201" s="541"/>
      <c r="V201" s="541"/>
      <c r="W201" s="512"/>
      <c r="X201" s="512"/>
      <c r="Y201" s="520"/>
    </row>
    <row r="202" spans="1:25" ht="14.1" customHeight="1">
      <c r="A202" s="529" t="s">
        <v>355</v>
      </c>
      <c r="B202" s="545" t="s">
        <v>681</v>
      </c>
      <c r="C202" s="545" t="s">
        <v>682</v>
      </c>
      <c r="D202" s="523" t="s">
        <v>110</v>
      </c>
      <c r="E202" s="523"/>
      <c r="F202" s="549">
        <v>2523.06</v>
      </c>
      <c r="G202" s="529" t="s">
        <v>429</v>
      </c>
      <c r="H202" s="548">
        <v>36</v>
      </c>
      <c r="I202" s="546" t="s">
        <v>112</v>
      </c>
      <c r="J202" s="533" t="s">
        <v>112</v>
      </c>
      <c r="K202" s="518" t="str">
        <f>A202</f>
        <v>99.</v>
      </c>
      <c r="L202" s="550" t="s">
        <v>112</v>
      </c>
      <c r="M202" s="533" t="s">
        <v>112</v>
      </c>
      <c r="N202" s="130"/>
      <c r="O202" s="130" t="s">
        <v>122</v>
      </c>
      <c r="P202" s="130"/>
      <c r="Q202" s="130"/>
      <c r="R202" s="130" t="s">
        <v>132</v>
      </c>
      <c r="S202" s="525" t="s">
        <v>112</v>
      </c>
      <c r="T202" s="525"/>
      <c r="U202" s="541">
        <v>1000</v>
      </c>
      <c r="V202" s="541">
        <f>H202*U202</f>
        <v>36000</v>
      </c>
      <c r="W202" s="511"/>
      <c r="X202" s="511"/>
      <c r="Y202" s="519" t="s">
        <v>1436</v>
      </c>
    </row>
    <row r="203" spans="1:25" ht="14.1" customHeight="1">
      <c r="A203" s="530"/>
      <c r="B203" s="545"/>
      <c r="C203" s="545"/>
      <c r="D203" s="524"/>
      <c r="E203" s="524"/>
      <c r="F203" s="549"/>
      <c r="G203" s="529"/>
      <c r="H203" s="548"/>
      <c r="I203" s="546"/>
      <c r="J203" s="533"/>
      <c r="K203" s="518"/>
      <c r="L203" s="550"/>
      <c r="M203" s="533"/>
      <c r="N203" s="131" t="s">
        <v>116</v>
      </c>
      <c r="O203" s="129" t="s">
        <v>117</v>
      </c>
      <c r="P203" s="129" t="s">
        <v>117</v>
      </c>
      <c r="Q203" s="129" t="s">
        <v>117</v>
      </c>
      <c r="R203" s="129" t="s">
        <v>117</v>
      </c>
      <c r="S203" s="131" t="s">
        <v>118</v>
      </c>
      <c r="T203" s="132"/>
      <c r="U203" s="541"/>
      <c r="V203" s="541"/>
      <c r="W203" s="512"/>
      <c r="X203" s="512"/>
      <c r="Y203" s="520"/>
    </row>
    <row r="204" spans="1:25" ht="14.1" customHeight="1">
      <c r="A204" s="529" t="s">
        <v>358</v>
      </c>
      <c r="B204" s="545" t="s">
        <v>683</v>
      </c>
      <c r="C204" s="545" t="s">
        <v>279</v>
      </c>
      <c r="D204" s="523" t="s">
        <v>110</v>
      </c>
      <c r="E204" s="523">
        <v>1960</v>
      </c>
      <c r="F204" s="549">
        <v>1553.01</v>
      </c>
      <c r="G204" s="529" t="s">
        <v>429</v>
      </c>
      <c r="H204" s="548">
        <v>74.7</v>
      </c>
      <c r="I204" s="546" t="s">
        <v>112</v>
      </c>
      <c r="J204" s="533" t="s">
        <v>112</v>
      </c>
      <c r="K204" s="518" t="str">
        <f>A204</f>
        <v>100.</v>
      </c>
      <c r="L204" s="550" t="s">
        <v>112</v>
      </c>
      <c r="M204" s="533" t="s">
        <v>112</v>
      </c>
      <c r="N204" s="130"/>
      <c r="O204" s="130" t="s">
        <v>889</v>
      </c>
      <c r="P204" s="130"/>
      <c r="Q204" s="130"/>
      <c r="R204" s="130" t="s">
        <v>132</v>
      </c>
      <c r="S204" s="525" t="s">
        <v>112</v>
      </c>
      <c r="T204" s="525"/>
      <c r="U204" s="541">
        <v>1000</v>
      </c>
      <c r="V204" s="541">
        <f>H204*U204</f>
        <v>74700</v>
      </c>
      <c r="W204" s="511"/>
      <c r="X204" s="511"/>
      <c r="Y204" s="519" t="s">
        <v>1436</v>
      </c>
    </row>
    <row r="205" spans="1:25" ht="14.1" customHeight="1">
      <c r="A205" s="530"/>
      <c r="B205" s="545"/>
      <c r="C205" s="545"/>
      <c r="D205" s="524"/>
      <c r="E205" s="524"/>
      <c r="F205" s="549"/>
      <c r="G205" s="529"/>
      <c r="H205" s="548"/>
      <c r="I205" s="546"/>
      <c r="J205" s="533"/>
      <c r="K205" s="518"/>
      <c r="L205" s="550"/>
      <c r="M205" s="533"/>
      <c r="N205" s="131" t="s">
        <v>116</v>
      </c>
      <c r="O205" s="129" t="s">
        <v>117</v>
      </c>
      <c r="P205" s="129" t="s">
        <v>117</v>
      </c>
      <c r="Q205" s="129" t="s">
        <v>117</v>
      </c>
      <c r="R205" s="129" t="s">
        <v>117</v>
      </c>
      <c r="S205" s="131" t="s">
        <v>118</v>
      </c>
      <c r="T205" s="132"/>
      <c r="U205" s="541"/>
      <c r="V205" s="541"/>
      <c r="W205" s="512"/>
      <c r="X205" s="512"/>
      <c r="Y205" s="520"/>
    </row>
    <row r="206" spans="1:25" ht="14.1" customHeight="1">
      <c r="A206" s="529" t="s">
        <v>360</v>
      </c>
      <c r="B206" s="531" t="s">
        <v>990</v>
      </c>
      <c r="C206" s="531" t="s">
        <v>964</v>
      </c>
      <c r="D206" s="523" t="s">
        <v>110</v>
      </c>
      <c r="E206" s="523"/>
      <c r="F206" s="521">
        <v>5476</v>
      </c>
      <c r="G206" s="523" t="s">
        <v>429</v>
      </c>
      <c r="H206" s="514">
        <v>12</v>
      </c>
      <c r="I206" s="516" t="s">
        <v>112</v>
      </c>
      <c r="J206" s="516" t="s">
        <v>112</v>
      </c>
      <c r="K206" s="518" t="str">
        <f>A206</f>
        <v>101.</v>
      </c>
      <c r="L206" s="519" t="s">
        <v>112</v>
      </c>
      <c r="M206" s="516" t="s">
        <v>112</v>
      </c>
      <c r="N206" s="130"/>
      <c r="O206" s="130"/>
      <c r="P206" s="130"/>
      <c r="Q206" s="130"/>
      <c r="R206" s="130"/>
      <c r="S206" s="525" t="s">
        <v>112</v>
      </c>
      <c r="T206" s="525"/>
      <c r="U206" s="539">
        <v>1000</v>
      </c>
      <c r="V206" s="539">
        <f>H206*U206</f>
        <v>12000</v>
      </c>
      <c r="W206" s="511"/>
      <c r="X206" s="511"/>
      <c r="Y206" s="519" t="s">
        <v>1436</v>
      </c>
    </row>
    <row r="207" spans="1:25" ht="14.1" customHeight="1">
      <c r="A207" s="530"/>
      <c r="B207" s="532"/>
      <c r="C207" s="532"/>
      <c r="D207" s="524"/>
      <c r="E207" s="524"/>
      <c r="F207" s="522"/>
      <c r="G207" s="524"/>
      <c r="H207" s="515"/>
      <c r="I207" s="517"/>
      <c r="J207" s="517"/>
      <c r="K207" s="518"/>
      <c r="L207" s="520"/>
      <c r="M207" s="517"/>
      <c r="N207" s="131" t="s">
        <v>116</v>
      </c>
      <c r="O207" s="129" t="s">
        <v>974</v>
      </c>
      <c r="P207" s="129" t="s">
        <v>117</v>
      </c>
      <c r="Q207" s="129" t="s">
        <v>117</v>
      </c>
      <c r="R207" s="129" t="s">
        <v>117</v>
      </c>
      <c r="S207" s="131" t="s">
        <v>118</v>
      </c>
      <c r="T207" s="132"/>
      <c r="U207" s="540"/>
      <c r="V207" s="540"/>
      <c r="W207" s="512"/>
      <c r="X207" s="512"/>
      <c r="Y207" s="520"/>
    </row>
    <row r="208" spans="1:25" ht="14.1" customHeight="1">
      <c r="A208" s="529" t="s">
        <v>363</v>
      </c>
      <c r="B208" s="545" t="s">
        <v>684</v>
      </c>
      <c r="C208" s="545" t="s">
        <v>199</v>
      </c>
      <c r="D208" s="523" t="s">
        <v>110</v>
      </c>
      <c r="E208" s="523">
        <v>1950</v>
      </c>
      <c r="F208" s="549">
        <v>1833.4</v>
      </c>
      <c r="G208" s="529" t="s">
        <v>429</v>
      </c>
      <c r="H208" s="548">
        <v>28.5</v>
      </c>
      <c r="I208" s="546" t="s">
        <v>112</v>
      </c>
      <c r="J208" s="533" t="s">
        <v>112</v>
      </c>
      <c r="K208" s="518" t="str">
        <f>A208</f>
        <v>102.</v>
      </c>
      <c r="L208" s="550" t="s">
        <v>112</v>
      </c>
      <c r="M208" s="533" t="s">
        <v>112</v>
      </c>
      <c r="N208" s="130"/>
      <c r="O208" s="130" t="s">
        <v>113</v>
      </c>
      <c r="P208" s="130"/>
      <c r="Q208" s="130"/>
      <c r="R208" s="130" t="s">
        <v>132</v>
      </c>
      <c r="S208" s="525" t="s">
        <v>112</v>
      </c>
      <c r="T208" s="525"/>
      <c r="U208" s="541">
        <v>1000</v>
      </c>
      <c r="V208" s="541">
        <f>H208*U208</f>
        <v>28500</v>
      </c>
      <c r="W208" s="511"/>
      <c r="X208" s="511"/>
      <c r="Y208" s="519" t="s">
        <v>1436</v>
      </c>
    </row>
    <row r="209" spans="1:25" ht="14.1" customHeight="1">
      <c r="A209" s="530"/>
      <c r="B209" s="545"/>
      <c r="C209" s="545"/>
      <c r="D209" s="524"/>
      <c r="E209" s="524"/>
      <c r="F209" s="549"/>
      <c r="G209" s="529"/>
      <c r="H209" s="548"/>
      <c r="I209" s="546"/>
      <c r="J209" s="533"/>
      <c r="K209" s="518"/>
      <c r="L209" s="550"/>
      <c r="M209" s="533"/>
      <c r="N209" s="131" t="s">
        <v>116</v>
      </c>
      <c r="O209" s="129" t="s">
        <v>117</v>
      </c>
      <c r="P209" s="129" t="s">
        <v>117</v>
      </c>
      <c r="Q209" s="129" t="s">
        <v>117</v>
      </c>
      <c r="R209" s="129" t="s">
        <v>117</v>
      </c>
      <c r="S209" s="131" t="s">
        <v>118</v>
      </c>
      <c r="T209" s="132"/>
      <c r="U209" s="541"/>
      <c r="V209" s="541"/>
      <c r="W209" s="512"/>
      <c r="X209" s="512"/>
      <c r="Y209" s="520"/>
    </row>
    <row r="210" spans="1:25" ht="14.1" customHeight="1">
      <c r="A210" s="529" t="s">
        <v>367</v>
      </c>
      <c r="B210" s="545" t="s">
        <v>685</v>
      </c>
      <c r="C210" s="545" t="s">
        <v>686</v>
      </c>
      <c r="D210" s="523" t="s">
        <v>110</v>
      </c>
      <c r="E210" s="523">
        <v>1930</v>
      </c>
      <c r="F210" s="549">
        <v>12790</v>
      </c>
      <c r="G210" s="529" t="s">
        <v>429</v>
      </c>
      <c r="H210" s="548">
        <v>109.2</v>
      </c>
      <c r="I210" s="546" t="s">
        <v>112</v>
      </c>
      <c r="J210" s="533" t="s">
        <v>112</v>
      </c>
      <c r="K210" s="518" t="str">
        <f>A210</f>
        <v>103.</v>
      </c>
      <c r="L210" s="550" t="s">
        <v>112</v>
      </c>
      <c r="M210" s="533" t="s">
        <v>112</v>
      </c>
      <c r="N210" s="130"/>
      <c r="O210" s="130" t="s">
        <v>122</v>
      </c>
      <c r="P210" s="130"/>
      <c r="Q210" s="130"/>
      <c r="R210" s="130" t="s">
        <v>115</v>
      </c>
      <c r="S210" s="525" t="s">
        <v>112</v>
      </c>
      <c r="T210" s="525"/>
      <c r="U210" s="541">
        <v>1000</v>
      </c>
      <c r="V210" s="541">
        <f>H210*U210</f>
        <v>109200</v>
      </c>
      <c r="W210" s="511"/>
      <c r="X210" s="511"/>
      <c r="Y210" s="519" t="s">
        <v>1436</v>
      </c>
    </row>
    <row r="211" spans="1:25" ht="14.1" customHeight="1">
      <c r="A211" s="530"/>
      <c r="B211" s="545"/>
      <c r="C211" s="545"/>
      <c r="D211" s="524"/>
      <c r="E211" s="524"/>
      <c r="F211" s="549"/>
      <c r="G211" s="529"/>
      <c r="H211" s="548"/>
      <c r="I211" s="546"/>
      <c r="J211" s="533"/>
      <c r="K211" s="518"/>
      <c r="L211" s="550"/>
      <c r="M211" s="533"/>
      <c r="N211" s="131" t="s">
        <v>116</v>
      </c>
      <c r="O211" s="129" t="s">
        <v>952</v>
      </c>
      <c r="P211" s="129" t="s">
        <v>117</v>
      </c>
      <c r="Q211" s="129" t="s">
        <v>117</v>
      </c>
      <c r="R211" s="129" t="s">
        <v>117</v>
      </c>
      <c r="S211" s="131" t="s">
        <v>118</v>
      </c>
      <c r="T211" s="132"/>
      <c r="U211" s="541"/>
      <c r="V211" s="541"/>
      <c r="W211" s="512"/>
      <c r="X211" s="512"/>
      <c r="Y211" s="520"/>
    </row>
    <row r="212" spans="1:25" ht="14.1" customHeight="1">
      <c r="A212" s="529" t="s">
        <v>368</v>
      </c>
      <c r="B212" s="545" t="s">
        <v>687</v>
      </c>
      <c r="C212" s="545" t="s">
        <v>688</v>
      </c>
      <c r="D212" s="523" t="s">
        <v>110</v>
      </c>
      <c r="E212" s="523">
        <v>1950</v>
      </c>
      <c r="F212" s="549">
        <v>32600</v>
      </c>
      <c r="G212" s="529" t="s">
        <v>429</v>
      </c>
      <c r="H212" s="548">
        <v>77.7</v>
      </c>
      <c r="I212" s="546" t="s">
        <v>112</v>
      </c>
      <c r="J212" s="533" t="s">
        <v>112</v>
      </c>
      <c r="K212" s="518" t="str">
        <f>A212</f>
        <v>104.</v>
      </c>
      <c r="L212" s="550" t="s">
        <v>112</v>
      </c>
      <c r="M212" s="533" t="s">
        <v>112</v>
      </c>
      <c r="N212" s="130"/>
      <c r="O212" s="130" t="s">
        <v>122</v>
      </c>
      <c r="P212" s="130"/>
      <c r="Q212" s="130"/>
      <c r="R212" s="130" t="s">
        <v>132</v>
      </c>
      <c r="S212" s="525" t="s">
        <v>112</v>
      </c>
      <c r="T212" s="525"/>
      <c r="U212" s="541">
        <v>1000</v>
      </c>
      <c r="V212" s="541">
        <f>H212*U212</f>
        <v>77700</v>
      </c>
      <c r="W212" s="511"/>
      <c r="X212" s="511"/>
      <c r="Y212" s="519" t="s">
        <v>1436</v>
      </c>
    </row>
    <row r="213" spans="1:25" ht="14.1" customHeight="1">
      <c r="A213" s="530"/>
      <c r="B213" s="545"/>
      <c r="C213" s="545"/>
      <c r="D213" s="524"/>
      <c r="E213" s="524"/>
      <c r="F213" s="549"/>
      <c r="G213" s="529"/>
      <c r="H213" s="548"/>
      <c r="I213" s="546"/>
      <c r="J213" s="533"/>
      <c r="K213" s="518"/>
      <c r="L213" s="550"/>
      <c r="M213" s="533"/>
      <c r="N213" s="131" t="s">
        <v>116</v>
      </c>
      <c r="O213" s="129" t="s">
        <v>117</v>
      </c>
      <c r="P213" s="129" t="s">
        <v>117</v>
      </c>
      <c r="Q213" s="129" t="s">
        <v>117</v>
      </c>
      <c r="R213" s="129" t="s">
        <v>117</v>
      </c>
      <c r="S213" s="131" t="s">
        <v>118</v>
      </c>
      <c r="T213" s="132"/>
      <c r="U213" s="541"/>
      <c r="V213" s="541"/>
      <c r="W213" s="512"/>
      <c r="X213" s="512"/>
      <c r="Y213" s="520"/>
    </row>
    <row r="214" spans="1:25" ht="14.1" customHeight="1">
      <c r="A214" s="529" t="s">
        <v>369</v>
      </c>
      <c r="B214" s="545" t="s">
        <v>689</v>
      </c>
      <c r="C214" s="545" t="s">
        <v>690</v>
      </c>
      <c r="D214" s="523" t="s">
        <v>110</v>
      </c>
      <c r="E214" s="523">
        <v>1952</v>
      </c>
      <c r="F214" s="549">
        <v>10680</v>
      </c>
      <c r="G214" s="529" t="s">
        <v>429</v>
      </c>
      <c r="H214" s="548">
        <v>35.200000000000003</v>
      </c>
      <c r="I214" s="546" t="s">
        <v>112</v>
      </c>
      <c r="J214" s="533" t="s">
        <v>112</v>
      </c>
      <c r="K214" s="518" t="str">
        <f>A214</f>
        <v>105.</v>
      </c>
      <c r="L214" s="550" t="s">
        <v>112</v>
      </c>
      <c r="M214" s="533" t="s">
        <v>112</v>
      </c>
      <c r="N214" s="130"/>
      <c r="O214" s="130" t="s">
        <v>122</v>
      </c>
      <c r="P214" s="130"/>
      <c r="Q214" s="130"/>
      <c r="R214" s="130" t="s">
        <v>132</v>
      </c>
      <c r="S214" s="525" t="s">
        <v>112</v>
      </c>
      <c r="T214" s="525"/>
      <c r="U214" s="541">
        <v>1000</v>
      </c>
      <c r="V214" s="541">
        <f>H214*U214</f>
        <v>35200</v>
      </c>
      <c r="W214" s="511"/>
      <c r="X214" s="511"/>
      <c r="Y214" s="519" t="s">
        <v>1436</v>
      </c>
    </row>
    <row r="215" spans="1:25" ht="14.1" customHeight="1">
      <c r="A215" s="530"/>
      <c r="B215" s="545"/>
      <c r="C215" s="545"/>
      <c r="D215" s="524"/>
      <c r="E215" s="524"/>
      <c r="F215" s="549"/>
      <c r="G215" s="529"/>
      <c r="H215" s="548"/>
      <c r="I215" s="546"/>
      <c r="J215" s="533"/>
      <c r="K215" s="518"/>
      <c r="L215" s="550"/>
      <c r="M215" s="533"/>
      <c r="N215" s="131" t="s">
        <v>116</v>
      </c>
      <c r="O215" s="129" t="s">
        <v>117</v>
      </c>
      <c r="P215" s="129" t="s">
        <v>117</v>
      </c>
      <c r="Q215" s="129" t="s">
        <v>117</v>
      </c>
      <c r="R215" s="129" t="s">
        <v>117</v>
      </c>
      <c r="S215" s="131" t="s">
        <v>118</v>
      </c>
      <c r="T215" s="132"/>
      <c r="U215" s="541"/>
      <c r="V215" s="541"/>
      <c r="W215" s="512"/>
      <c r="X215" s="512"/>
      <c r="Y215" s="520"/>
    </row>
    <row r="216" spans="1:25" ht="14.1" customHeight="1">
      <c r="A216" s="529" t="s">
        <v>372</v>
      </c>
      <c r="B216" s="545" t="s">
        <v>691</v>
      </c>
      <c r="C216" s="545" t="s">
        <v>249</v>
      </c>
      <c r="D216" s="523" t="s">
        <v>110</v>
      </c>
      <c r="E216" s="523">
        <v>1970</v>
      </c>
      <c r="F216" s="549">
        <v>8700</v>
      </c>
      <c r="G216" s="529" t="s">
        <v>429</v>
      </c>
      <c r="H216" s="548">
        <v>25</v>
      </c>
      <c r="I216" s="546" t="s">
        <v>112</v>
      </c>
      <c r="J216" s="533" t="s">
        <v>112</v>
      </c>
      <c r="K216" s="518" t="str">
        <f>A216</f>
        <v>106.</v>
      </c>
      <c r="L216" s="550" t="s">
        <v>112</v>
      </c>
      <c r="M216" s="533" t="s">
        <v>112</v>
      </c>
      <c r="N216" s="130"/>
      <c r="O216" s="130"/>
      <c r="P216" s="130"/>
      <c r="Q216" s="130"/>
      <c r="R216" s="130" t="s">
        <v>132</v>
      </c>
      <c r="S216" s="525" t="s">
        <v>112</v>
      </c>
      <c r="T216" s="525"/>
      <c r="U216" s="541">
        <v>1000</v>
      </c>
      <c r="V216" s="541">
        <f>H216*U216</f>
        <v>25000</v>
      </c>
      <c r="W216" s="511"/>
      <c r="X216" s="511"/>
      <c r="Y216" s="519" t="s">
        <v>1436</v>
      </c>
    </row>
    <row r="217" spans="1:25" ht="14.1" customHeight="1">
      <c r="A217" s="530"/>
      <c r="B217" s="545"/>
      <c r="C217" s="545"/>
      <c r="D217" s="524"/>
      <c r="E217" s="524"/>
      <c r="F217" s="549"/>
      <c r="G217" s="529"/>
      <c r="H217" s="548"/>
      <c r="I217" s="546"/>
      <c r="J217" s="533"/>
      <c r="K217" s="518"/>
      <c r="L217" s="550"/>
      <c r="M217" s="533"/>
      <c r="N217" s="131" t="s">
        <v>116</v>
      </c>
      <c r="O217" s="129" t="s">
        <v>954</v>
      </c>
      <c r="P217" s="129" t="s">
        <v>117</v>
      </c>
      <c r="Q217" s="129" t="s">
        <v>117</v>
      </c>
      <c r="R217" s="129" t="s">
        <v>117</v>
      </c>
      <c r="S217" s="131" t="s">
        <v>118</v>
      </c>
      <c r="T217" s="132"/>
      <c r="U217" s="541"/>
      <c r="V217" s="541"/>
      <c r="W217" s="512"/>
      <c r="X217" s="512"/>
      <c r="Y217" s="520"/>
    </row>
    <row r="218" spans="1:25" ht="14.1" customHeight="1">
      <c r="A218" s="529" t="s">
        <v>374</v>
      </c>
      <c r="B218" s="545" t="s">
        <v>692</v>
      </c>
      <c r="C218" s="545" t="s">
        <v>693</v>
      </c>
      <c r="D218" s="523" t="s">
        <v>110</v>
      </c>
      <c r="E218" s="523">
        <v>1960</v>
      </c>
      <c r="F218" s="549">
        <v>33300</v>
      </c>
      <c r="G218" s="529" t="s">
        <v>429</v>
      </c>
      <c r="H218" s="548">
        <v>60</v>
      </c>
      <c r="I218" s="546" t="s">
        <v>112</v>
      </c>
      <c r="J218" s="533" t="s">
        <v>112</v>
      </c>
      <c r="K218" s="518" t="str">
        <f>A218</f>
        <v>107.</v>
      </c>
      <c r="L218" s="550" t="s">
        <v>112</v>
      </c>
      <c r="M218" s="533" t="s">
        <v>112</v>
      </c>
      <c r="N218" s="130"/>
      <c r="O218" s="130" t="s">
        <v>122</v>
      </c>
      <c r="P218" s="130"/>
      <c r="Q218" s="130"/>
      <c r="R218" s="130" t="s">
        <v>132</v>
      </c>
      <c r="S218" s="525" t="s">
        <v>112</v>
      </c>
      <c r="T218" s="525"/>
      <c r="U218" s="541">
        <v>1000</v>
      </c>
      <c r="V218" s="541">
        <f>H218*U218</f>
        <v>60000</v>
      </c>
      <c r="W218" s="511"/>
      <c r="X218" s="511"/>
      <c r="Y218" s="519" t="s">
        <v>1436</v>
      </c>
    </row>
    <row r="219" spans="1:25" ht="14.1" customHeight="1">
      <c r="A219" s="530"/>
      <c r="B219" s="545"/>
      <c r="C219" s="545"/>
      <c r="D219" s="524"/>
      <c r="E219" s="524"/>
      <c r="F219" s="549"/>
      <c r="G219" s="529"/>
      <c r="H219" s="548"/>
      <c r="I219" s="546"/>
      <c r="J219" s="533"/>
      <c r="K219" s="518"/>
      <c r="L219" s="550"/>
      <c r="M219" s="533"/>
      <c r="N219" s="131" t="s">
        <v>116</v>
      </c>
      <c r="O219" s="129" t="s">
        <v>117</v>
      </c>
      <c r="P219" s="129" t="s">
        <v>117</v>
      </c>
      <c r="Q219" s="129" t="s">
        <v>117</v>
      </c>
      <c r="R219" s="129" t="s">
        <v>117</v>
      </c>
      <c r="S219" s="131" t="s">
        <v>118</v>
      </c>
      <c r="T219" s="132"/>
      <c r="U219" s="541"/>
      <c r="V219" s="541"/>
      <c r="W219" s="512"/>
      <c r="X219" s="512"/>
      <c r="Y219" s="520"/>
    </row>
    <row r="220" spans="1:25" ht="14.1" customHeight="1">
      <c r="A220" s="529" t="s">
        <v>377</v>
      </c>
      <c r="B220" s="545" t="s">
        <v>694</v>
      </c>
      <c r="C220" s="545" t="s">
        <v>221</v>
      </c>
      <c r="D220" s="523" t="s">
        <v>110</v>
      </c>
      <c r="E220" s="523">
        <v>1950</v>
      </c>
      <c r="F220" s="549">
        <v>6200</v>
      </c>
      <c r="G220" s="529" t="s">
        <v>429</v>
      </c>
      <c r="H220" s="548">
        <v>79</v>
      </c>
      <c r="I220" s="546" t="s">
        <v>112</v>
      </c>
      <c r="J220" s="533" t="s">
        <v>112</v>
      </c>
      <c r="K220" s="518" t="str">
        <f>A220</f>
        <v>108.</v>
      </c>
      <c r="L220" s="554" t="s">
        <v>112</v>
      </c>
      <c r="M220" s="533" t="s">
        <v>112</v>
      </c>
      <c r="N220" s="130"/>
      <c r="O220" s="130" t="s">
        <v>122</v>
      </c>
      <c r="P220" s="130"/>
      <c r="Q220" s="130"/>
      <c r="R220" s="130" t="s">
        <v>132</v>
      </c>
      <c r="S220" s="525" t="s">
        <v>112</v>
      </c>
      <c r="T220" s="525"/>
      <c r="U220" s="541">
        <v>1000</v>
      </c>
      <c r="V220" s="541">
        <f>H220*U220</f>
        <v>79000</v>
      </c>
      <c r="W220" s="511"/>
      <c r="X220" s="511"/>
      <c r="Y220" s="519" t="s">
        <v>1436</v>
      </c>
    </row>
    <row r="221" spans="1:25" ht="14.1" customHeight="1">
      <c r="A221" s="530"/>
      <c r="B221" s="545"/>
      <c r="C221" s="545"/>
      <c r="D221" s="524"/>
      <c r="E221" s="524"/>
      <c r="F221" s="549"/>
      <c r="G221" s="529"/>
      <c r="H221" s="548"/>
      <c r="I221" s="546"/>
      <c r="J221" s="533"/>
      <c r="K221" s="518"/>
      <c r="L221" s="554"/>
      <c r="M221" s="533"/>
      <c r="N221" s="131" t="s">
        <v>116</v>
      </c>
      <c r="O221" s="129" t="s">
        <v>117</v>
      </c>
      <c r="P221" s="129" t="s">
        <v>117</v>
      </c>
      <c r="Q221" s="129" t="s">
        <v>117</v>
      </c>
      <c r="R221" s="129" t="s">
        <v>117</v>
      </c>
      <c r="S221" s="131" t="s">
        <v>118</v>
      </c>
      <c r="T221" s="132"/>
      <c r="U221" s="541"/>
      <c r="V221" s="541"/>
      <c r="W221" s="512"/>
      <c r="X221" s="512"/>
      <c r="Y221" s="520"/>
    </row>
    <row r="222" spans="1:25" ht="14.1" customHeight="1">
      <c r="A222" s="529" t="s">
        <v>380</v>
      </c>
      <c r="B222" s="545" t="s">
        <v>695</v>
      </c>
      <c r="C222" s="545" t="s">
        <v>696</v>
      </c>
      <c r="D222" s="523" t="s">
        <v>110</v>
      </c>
      <c r="E222" s="523">
        <v>1970</v>
      </c>
      <c r="F222" s="549">
        <v>22285</v>
      </c>
      <c r="G222" s="529"/>
      <c r="H222" s="548">
        <v>208.4</v>
      </c>
      <c r="I222" s="546" t="s">
        <v>112</v>
      </c>
      <c r="J222" s="533" t="s">
        <v>112</v>
      </c>
      <c r="K222" s="518" t="str">
        <f>A222</f>
        <v>109.</v>
      </c>
      <c r="L222" s="554" t="s">
        <v>112</v>
      </c>
      <c r="M222" s="533" t="s">
        <v>112</v>
      </c>
      <c r="N222" s="130"/>
      <c r="O222" s="130" t="s">
        <v>122</v>
      </c>
      <c r="P222" s="130"/>
      <c r="Q222" s="130"/>
      <c r="R222" s="130" t="s">
        <v>115</v>
      </c>
      <c r="S222" s="525" t="s">
        <v>112</v>
      </c>
      <c r="T222" s="525"/>
      <c r="U222" s="541">
        <v>1000</v>
      </c>
      <c r="V222" s="541">
        <f>H222*U222</f>
        <v>208400</v>
      </c>
      <c r="W222" s="511"/>
      <c r="X222" s="511"/>
      <c r="Y222" s="519" t="s">
        <v>1436</v>
      </c>
    </row>
    <row r="223" spans="1:25" ht="14.1" customHeight="1">
      <c r="A223" s="530"/>
      <c r="B223" s="545"/>
      <c r="C223" s="545"/>
      <c r="D223" s="524"/>
      <c r="E223" s="524"/>
      <c r="F223" s="549"/>
      <c r="G223" s="529"/>
      <c r="H223" s="548"/>
      <c r="I223" s="546"/>
      <c r="J223" s="533"/>
      <c r="K223" s="518"/>
      <c r="L223" s="554"/>
      <c r="M223" s="533"/>
      <c r="N223" s="131" t="s">
        <v>116</v>
      </c>
      <c r="O223" s="129" t="s">
        <v>910</v>
      </c>
      <c r="P223" s="129" t="s">
        <v>117</v>
      </c>
      <c r="Q223" s="129" t="s">
        <v>117</v>
      </c>
      <c r="R223" s="129" t="s">
        <v>117</v>
      </c>
      <c r="S223" s="131" t="s">
        <v>118</v>
      </c>
      <c r="T223" s="132"/>
      <c r="U223" s="541"/>
      <c r="V223" s="541"/>
      <c r="W223" s="512"/>
      <c r="X223" s="512"/>
      <c r="Y223" s="520"/>
    </row>
    <row r="224" spans="1:25" ht="14.1" customHeight="1">
      <c r="A224" s="529" t="s">
        <v>382</v>
      </c>
      <c r="B224" s="545" t="s">
        <v>685</v>
      </c>
      <c r="C224" s="531" t="s">
        <v>953</v>
      </c>
      <c r="D224" s="523" t="s">
        <v>110</v>
      </c>
      <c r="E224" s="523">
        <v>1970</v>
      </c>
      <c r="F224" s="521">
        <v>12000</v>
      </c>
      <c r="G224" s="523" t="s">
        <v>429</v>
      </c>
      <c r="H224" s="514">
        <v>65.8</v>
      </c>
      <c r="I224" s="546" t="s">
        <v>112</v>
      </c>
      <c r="J224" s="533" t="s">
        <v>112</v>
      </c>
      <c r="K224" s="518" t="str">
        <f>A224</f>
        <v>110.</v>
      </c>
      <c r="L224" s="554" t="s">
        <v>112</v>
      </c>
      <c r="M224" s="533" t="s">
        <v>112</v>
      </c>
      <c r="N224" s="130"/>
      <c r="O224" s="130" t="s">
        <v>113</v>
      </c>
      <c r="P224" s="130"/>
      <c r="Q224" s="130"/>
      <c r="R224" s="130" t="s">
        <v>132</v>
      </c>
      <c r="S224" s="525" t="s">
        <v>112</v>
      </c>
      <c r="T224" s="525"/>
      <c r="U224" s="539">
        <v>1000</v>
      </c>
      <c r="V224" s="539">
        <f>H224*U224</f>
        <v>65800</v>
      </c>
      <c r="W224" s="511"/>
      <c r="X224" s="511"/>
      <c r="Y224" s="519" t="s">
        <v>1436</v>
      </c>
    </row>
    <row r="225" spans="1:25" ht="14.1" customHeight="1">
      <c r="A225" s="530"/>
      <c r="B225" s="545"/>
      <c r="C225" s="532"/>
      <c r="D225" s="524"/>
      <c r="E225" s="524"/>
      <c r="F225" s="522"/>
      <c r="G225" s="524"/>
      <c r="H225" s="515"/>
      <c r="I225" s="546"/>
      <c r="J225" s="533"/>
      <c r="K225" s="518"/>
      <c r="L225" s="554"/>
      <c r="M225" s="533"/>
      <c r="N225" s="131" t="s">
        <v>116</v>
      </c>
      <c r="O225" s="129" t="s">
        <v>117</v>
      </c>
      <c r="P225" s="129" t="s">
        <v>117</v>
      </c>
      <c r="Q225" s="129" t="s">
        <v>117</v>
      </c>
      <c r="R225" s="129" t="s">
        <v>117</v>
      </c>
      <c r="S225" s="131" t="s">
        <v>118</v>
      </c>
      <c r="T225" s="132"/>
      <c r="U225" s="540"/>
      <c r="V225" s="540"/>
      <c r="W225" s="512"/>
      <c r="X225" s="512"/>
      <c r="Y225" s="520"/>
    </row>
    <row r="226" spans="1:25" ht="14.1" customHeight="1">
      <c r="A226" s="529" t="s">
        <v>384</v>
      </c>
      <c r="B226" s="531" t="s">
        <v>975</v>
      </c>
      <c r="C226" s="531" t="s">
        <v>976</v>
      </c>
      <c r="D226" s="523" t="s">
        <v>110</v>
      </c>
      <c r="E226" s="523">
        <v>2017</v>
      </c>
      <c r="F226" s="521">
        <v>13000</v>
      </c>
      <c r="G226" s="523" t="s">
        <v>429</v>
      </c>
      <c r="H226" s="514">
        <v>31.5</v>
      </c>
      <c r="I226" s="516" t="s">
        <v>112</v>
      </c>
      <c r="J226" s="516" t="s">
        <v>112</v>
      </c>
      <c r="K226" s="518" t="str">
        <f>A226</f>
        <v>111.</v>
      </c>
      <c r="L226" s="543" t="s">
        <v>112</v>
      </c>
      <c r="M226" s="516" t="s">
        <v>112</v>
      </c>
      <c r="N226" s="130"/>
      <c r="O226" s="130"/>
      <c r="P226" s="130"/>
      <c r="Q226" s="130"/>
      <c r="R226" s="130"/>
      <c r="S226" s="525" t="s">
        <v>112</v>
      </c>
      <c r="T226" s="525"/>
      <c r="U226" s="539">
        <v>1000</v>
      </c>
      <c r="V226" s="539">
        <f>H226*U226</f>
        <v>31500</v>
      </c>
      <c r="W226" s="511"/>
      <c r="X226" s="511"/>
      <c r="Y226" s="519" t="s">
        <v>1436</v>
      </c>
    </row>
    <row r="227" spans="1:25" ht="14.1" customHeight="1">
      <c r="A227" s="530"/>
      <c r="B227" s="532"/>
      <c r="C227" s="532"/>
      <c r="D227" s="524"/>
      <c r="E227" s="524"/>
      <c r="F227" s="522"/>
      <c r="G227" s="524"/>
      <c r="H227" s="515"/>
      <c r="I227" s="517"/>
      <c r="J227" s="517"/>
      <c r="K227" s="518"/>
      <c r="L227" s="544"/>
      <c r="M227" s="517"/>
      <c r="N227" s="131" t="s">
        <v>116</v>
      </c>
      <c r="O227" s="129" t="s">
        <v>974</v>
      </c>
      <c r="P227" s="129" t="s">
        <v>117</v>
      </c>
      <c r="Q227" s="129" t="s">
        <v>117</v>
      </c>
      <c r="R227" s="129" t="s">
        <v>117</v>
      </c>
      <c r="S227" s="131" t="s">
        <v>118</v>
      </c>
      <c r="T227" s="132"/>
      <c r="U227" s="540"/>
      <c r="V227" s="540"/>
      <c r="W227" s="512"/>
      <c r="X227" s="512"/>
      <c r="Y227" s="520"/>
    </row>
    <row r="228" spans="1:25" ht="14.1" customHeight="1">
      <c r="A228" s="529" t="s">
        <v>385</v>
      </c>
      <c r="B228" s="531" t="s">
        <v>1278</v>
      </c>
      <c r="C228" s="531" t="s">
        <v>991</v>
      </c>
      <c r="D228" s="523" t="s">
        <v>110</v>
      </c>
      <c r="E228" s="523"/>
      <c r="F228" s="521">
        <v>62560.38</v>
      </c>
      <c r="G228" s="523" t="s">
        <v>429</v>
      </c>
      <c r="H228" s="514"/>
      <c r="I228" s="534" t="s">
        <v>112</v>
      </c>
      <c r="J228" s="534" t="s">
        <v>112</v>
      </c>
      <c r="K228" s="536" t="str">
        <f>A228</f>
        <v>112.</v>
      </c>
      <c r="L228" s="537"/>
      <c r="M228" s="534" t="s">
        <v>112</v>
      </c>
      <c r="N228" s="133"/>
      <c r="O228" s="133"/>
      <c r="P228" s="133"/>
      <c r="Q228" s="133"/>
      <c r="R228" s="133"/>
      <c r="S228" s="542" t="s">
        <v>112</v>
      </c>
      <c r="T228" s="542"/>
      <c r="U228" s="526"/>
      <c r="V228" s="526">
        <v>62560.38</v>
      </c>
      <c r="W228" s="511"/>
      <c r="X228" s="511"/>
      <c r="Y228" s="519" t="s">
        <v>429</v>
      </c>
    </row>
    <row r="229" spans="1:25" ht="14.1" customHeight="1">
      <c r="A229" s="530"/>
      <c r="B229" s="532"/>
      <c r="C229" s="532"/>
      <c r="D229" s="524"/>
      <c r="E229" s="524"/>
      <c r="F229" s="522"/>
      <c r="G229" s="524"/>
      <c r="H229" s="515"/>
      <c r="I229" s="535"/>
      <c r="J229" s="535"/>
      <c r="K229" s="536"/>
      <c r="L229" s="538"/>
      <c r="M229" s="535"/>
      <c r="N229" s="134" t="s">
        <v>980</v>
      </c>
      <c r="O229" s="135" t="s">
        <v>974</v>
      </c>
      <c r="P229" s="135" t="s">
        <v>117</v>
      </c>
      <c r="Q229" s="135" t="s">
        <v>117</v>
      </c>
      <c r="R229" s="135" t="s">
        <v>117</v>
      </c>
      <c r="S229" s="134" t="s">
        <v>118</v>
      </c>
      <c r="T229" s="134"/>
      <c r="U229" s="527"/>
      <c r="V229" s="527"/>
      <c r="W229" s="512"/>
      <c r="X229" s="512"/>
      <c r="Y229" s="520"/>
    </row>
    <row r="230" spans="1:25" ht="14.1" customHeight="1">
      <c r="A230" s="529" t="s">
        <v>648</v>
      </c>
      <c r="B230" s="531" t="s">
        <v>965</v>
      </c>
      <c r="C230" s="531" t="s">
        <v>341</v>
      </c>
      <c r="D230" s="523" t="s">
        <v>110</v>
      </c>
      <c r="E230" s="523">
        <v>2019</v>
      </c>
      <c r="F230" s="521">
        <v>32958.82</v>
      </c>
      <c r="G230" s="523" t="s">
        <v>904</v>
      </c>
      <c r="H230" s="514">
        <v>64</v>
      </c>
      <c r="I230" s="516" t="s">
        <v>112</v>
      </c>
      <c r="J230" s="516" t="s">
        <v>112</v>
      </c>
      <c r="K230" s="518" t="str">
        <f>A230</f>
        <v>113.</v>
      </c>
      <c r="L230" s="554" t="s">
        <v>112</v>
      </c>
      <c r="M230" s="516"/>
      <c r="N230" s="130"/>
      <c r="O230" s="130"/>
      <c r="P230" s="130"/>
      <c r="Q230" s="130"/>
      <c r="R230" s="130" t="s">
        <v>132</v>
      </c>
      <c r="S230" s="525" t="s">
        <v>112</v>
      </c>
      <c r="T230" s="525"/>
      <c r="U230" s="539">
        <v>1000</v>
      </c>
      <c r="V230" s="539">
        <f>H230*U230</f>
        <v>64000</v>
      </c>
      <c r="W230" s="511"/>
      <c r="X230" s="511"/>
      <c r="Y230" s="519" t="s">
        <v>1436</v>
      </c>
    </row>
    <row r="231" spans="1:25" ht="14.1" customHeight="1">
      <c r="A231" s="530"/>
      <c r="B231" s="532"/>
      <c r="C231" s="532"/>
      <c r="D231" s="524"/>
      <c r="E231" s="524"/>
      <c r="F231" s="522"/>
      <c r="G231" s="524"/>
      <c r="H231" s="515"/>
      <c r="I231" s="517"/>
      <c r="J231" s="517"/>
      <c r="K231" s="518"/>
      <c r="L231" s="554"/>
      <c r="M231" s="517"/>
      <c r="N231" s="131" t="s">
        <v>116</v>
      </c>
      <c r="O231" s="129" t="s">
        <v>918</v>
      </c>
      <c r="P231" s="129" t="s">
        <v>117</v>
      </c>
      <c r="Q231" s="129" t="s">
        <v>966</v>
      </c>
      <c r="R231" s="129" t="s">
        <v>117</v>
      </c>
      <c r="S231" s="131" t="s">
        <v>118</v>
      </c>
      <c r="T231" s="132"/>
      <c r="U231" s="540"/>
      <c r="V231" s="540"/>
      <c r="W231" s="512"/>
      <c r="X231" s="512"/>
      <c r="Y231" s="520"/>
    </row>
    <row r="232" spans="1:25" ht="14.1" customHeight="1">
      <c r="A232" s="529" t="s">
        <v>649</v>
      </c>
      <c r="B232" s="545" t="s">
        <v>697</v>
      </c>
      <c r="C232" s="545" t="s">
        <v>338</v>
      </c>
      <c r="D232" s="523" t="s">
        <v>110</v>
      </c>
      <c r="E232" s="523"/>
      <c r="F232" s="549">
        <v>6000</v>
      </c>
      <c r="G232" s="529" t="s">
        <v>429</v>
      </c>
      <c r="H232" s="548">
        <v>62.3</v>
      </c>
      <c r="I232" s="546" t="s">
        <v>112</v>
      </c>
      <c r="J232" s="533" t="s">
        <v>112</v>
      </c>
      <c r="K232" s="518" t="str">
        <f>A232</f>
        <v>114.</v>
      </c>
      <c r="L232" s="554" t="s">
        <v>112</v>
      </c>
      <c r="M232" s="533" t="s">
        <v>112</v>
      </c>
      <c r="N232" s="130"/>
      <c r="O232" s="130" t="s">
        <v>122</v>
      </c>
      <c r="P232" s="130"/>
      <c r="Q232" s="130"/>
      <c r="R232" s="130" t="s">
        <v>132</v>
      </c>
      <c r="S232" s="525" t="s">
        <v>112</v>
      </c>
      <c r="T232" s="525"/>
      <c r="U232" s="541">
        <v>1000</v>
      </c>
      <c r="V232" s="541">
        <f>H232*U232</f>
        <v>62300</v>
      </c>
      <c r="W232" s="511"/>
      <c r="X232" s="511"/>
      <c r="Y232" s="519" t="s">
        <v>1436</v>
      </c>
    </row>
    <row r="233" spans="1:25" ht="14.1" customHeight="1">
      <c r="A233" s="530"/>
      <c r="B233" s="545"/>
      <c r="C233" s="545"/>
      <c r="D233" s="524"/>
      <c r="E233" s="524"/>
      <c r="F233" s="549"/>
      <c r="G233" s="529"/>
      <c r="H233" s="548"/>
      <c r="I233" s="546"/>
      <c r="J233" s="533"/>
      <c r="K233" s="518"/>
      <c r="L233" s="554"/>
      <c r="M233" s="533"/>
      <c r="N233" s="131" t="s">
        <v>116</v>
      </c>
      <c r="O233" s="129" t="s">
        <v>117</v>
      </c>
      <c r="P233" s="129" t="s">
        <v>117</v>
      </c>
      <c r="Q233" s="129" t="s">
        <v>117</v>
      </c>
      <c r="R233" s="129" t="s">
        <v>117</v>
      </c>
      <c r="S233" s="131" t="s">
        <v>118</v>
      </c>
      <c r="T233" s="132"/>
      <c r="U233" s="541"/>
      <c r="V233" s="541"/>
      <c r="W233" s="512"/>
      <c r="X233" s="512"/>
      <c r="Y233" s="520"/>
    </row>
    <row r="234" spans="1:25" ht="14.1" customHeight="1">
      <c r="A234" s="529" t="s">
        <v>650</v>
      </c>
      <c r="B234" s="531" t="s">
        <v>958</v>
      </c>
      <c r="C234" s="531" t="s">
        <v>794</v>
      </c>
      <c r="D234" s="523" t="s">
        <v>110</v>
      </c>
      <c r="E234" s="523">
        <v>1930</v>
      </c>
      <c r="F234" s="521">
        <v>1000</v>
      </c>
      <c r="G234" s="523" t="s">
        <v>429</v>
      </c>
      <c r="H234" s="514">
        <v>16.399999999999999</v>
      </c>
      <c r="I234" s="516" t="s">
        <v>112</v>
      </c>
      <c r="J234" s="516" t="s">
        <v>112</v>
      </c>
      <c r="K234" s="518" t="str">
        <f>A234</f>
        <v>115.</v>
      </c>
      <c r="L234" s="550" t="s">
        <v>112</v>
      </c>
      <c r="M234" s="533" t="s">
        <v>112</v>
      </c>
      <c r="N234" s="130"/>
      <c r="O234" s="130" t="s">
        <v>122</v>
      </c>
      <c r="P234" s="130"/>
      <c r="Q234" s="130"/>
      <c r="R234" s="130" t="s">
        <v>132</v>
      </c>
      <c r="S234" s="525" t="s">
        <v>112</v>
      </c>
      <c r="T234" s="525"/>
      <c r="U234" s="539">
        <v>1000</v>
      </c>
      <c r="V234" s="539">
        <f>H234*U234</f>
        <v>16400</v>
      </c>
      <c r="W234" s="511"/>
      <c r="X234" s="511"/>
      <c r="Y234" s="519" t="s">
        <v>1436</v>
      </c>
    </row>
    <row r="235" spans="1:25" ht="14.1" customHeight="1">
      <c r="A235" s="530"/>
      <c r="B235" s="532"/>
      <c r="C235" s="532"/>
      <c r="D235" s="524"/>
      <c r="E235" s="524"/>
      <c r="F235" s="522"/>
      <c r="G235" s="524"/>
      <c r="H235" s="515"/>
      <c r="I235" s="517"/>
      <c r="J235" s="517"/>
      <c r="K235" s="518"/>
      <c r="L235" s="550"/>
      <c r="M235" s="533"/>
      <c r="N235" s="131" t="s">
        <v>116</v>
      </c>
      <c r="O235" s="129" t="s">
        <v>117</v>
      </c>
      <c r="P235" s="129" t="s">
        <v>117</v>
      </c>
      <c r="Q235" s="129" t="s">
        <v>117</v>
      </c>
      <c r="R235" s="129" t="s">
        <v>117</v>
      </c>
      <c r="S235" s="131" t="s">
        <v>118</v>
      </c>
      <c r="T235" s="132"/>
      <c r="U235" s="540"/>
      <c r="V235" s="540"/>
      <c r="W235" s="512"/>
      <c r="X235" s="512"/>
      <c r="Y235" s="520"/>
    </row>
    <row r="236" spans="1:25" ht="14.1" customHeight="1">
      <c r="A236" s="529" t="s">
        <v>651</v>
      </c>
      <c r="B236" s="531" t="s">
        <v>977</v>
      </c>
      <c r="C236" s="531" t="s">
        <v>978</v>
      </c>
      <c r="D236" s="523" t="s">
        <v>110</v>
      </c>
      <c r="E236" s="523">
        <v>2018</v>
      </c>
      <c r="F236" s="521">
        <v>31549.07</v>
      </c>
      <c r="G236" s="523" t="s">
        <v>429</v>
      </c>
      <c r="H236" s="514"/>
      <c r="I236" s="534" t="s">
        <v>112</v>
      </c>
      <c r="J236" s="534" t="s">
        <v>112</v>
      </c>
      <c r="K236" s="536" t="str">
        <f>A236</f>
        <v>116.</v>
      </c>
      <c r="L236" s="537" t="s">
        <v>112</v>
      </c>
      <c r="M236" s="534" t="s">
        <v>112</v>
      </c>
      <c r="N236" s="133"/>
      <c r="O236" s="133"/>
      <c r="P236" s="133"/>
      <c r="Q236" s="133" t="s">
        <v>114</v>
      </c>
      <c r="R236" s="133"/>
      <c r="S236" s="542" t="s">
        <v>112</v>
      </c>
      <c r="T236" s="542"/>
      <c r="U236" s="526"/>
      <c r="V236" s="526">
        <v>31549.07</v>
      </c>
      <c r="W236" s="511"/>
      <c r="X236" s="511"/>
      <c r="Y236" s="519" t="s">
        <v>429</v>
      </c>
    </row>
    <row r="237" spans="1:25" ht="14.1" customHeight="1">
      <c r="A237" s="530"/>
      <c r="B237" s="532"/>
      <c r="C237" s="532"/>
      <c r="D237" s="524"/>
      <c r="E237" s="524"/>
      <c r="F237" s="522"/>
      <c r="G237" s="524"/>
      <c r="H237" s="515"/>
      <c r="I237" s="535"/>
      <c r="J237" s="535"/>
      <c r="K237" s="536"/>
      <c r="L237" s="538"/>
      <c r="M237" s="535"/>
      <c r="N237" s="134" t="s">
        <v>116</v>
      </c>
      <c r="O237" s="135" t="s">
        <v>918</v>
      </c>
      <c r="P237" s="135" t="s">
        <v>979</v>
      </c>
      <c r="Q237" s="135" t="s">
        <v>117</v>
      </c>
      <c r="R237" s="135" t="s">
        <v>940</v>
      </c>
      <c r="S237" s="134" t="s">
        <v>118</v>
      </c>
      <c r="T237" s="134"/>
      <c r="U237" s="527"/>
      <c r="V237" s="527"/>
      <c r="W237" s="512"/>
      <c r="X237" s="512"/>
      <c r="Y237" s="520"/>
    </row>
    <row r="238" spans="1:25" ht="14.1" customHeight="1">
      <c r="A238" s="529" t="s">
        <v>652</v>
      </c>
      <c r="B238" s="531" t="s">
        <v>948</v>
      </c>
      <c r="C238" s="531" t="s">
        <v>949</v>
      </c>
      <c r="D238" s="523" t="s">
        <v>110</v>
      </c>
      <c r="E238" s="523">
        <v>2007</v>
      </c>
      <c r="F238" s="521">
        <v>39918.400000000001</v>
      </c>
      <c r="G238" s="523" t="s">
        <v>429</v>
      </c>
      <c r="H238" s="514">
        <v>11.8</v>
      </c>
      <c r="I238" s="516" t="s">
        <v>112</v>
      </c>
      <c r="J238" s="516" t="s">
        <v>112</v>
      </c>
      <c r="K238" s="518" t="str">
        <f>A238</f>
        <v>117.</v>
      </c>
      <c r="L238" s="519" t="s">
        <v>950</v>
      </c>
      <c r="M238" s="516" t="s">
        <v>112</v>
      </c>
      <c r="N238" s="130"/>
      <c r="O238" s="130"/>
      <c r="P238" s="130"/>
      <c r="Q238" s="130" t="s">
        <v>114</v>
      </c>
      <c r="R238" s="130"/>
      <c r="S238" s="525" t="s">
        <v>112</v>
      </c>
      <c r="T238" s="525"/>
      <c r="U238" s="526"/>
      <c r="V238" s="626">
        <v>39918.400000000001</v>
      </c>
      <c r="W238" s="511"/>
      <c r="X238" s="511"/>
      <c r="Y238" s="519" t="s">
        <v>429</v>
      </c>
    </row>
    <row r="239" spans="1:25" ht="14.1" customHeight="1">
      <c r="A239" s="530"/>
      <c r="B239" s="532"/>
      <c r="C239" s="532"/>
      <c r="D239" s="524"/>
      <c r="E239" s="524"/>
      <c r="F239" s="522"/>
      <c r="G239" s="524"/>
      <c r="H239" s="515"/>
      <c r="I239" s="517"/>
      <c r="J239" s="517"/>
      <c r="K239" s="518"/>
      <c r="L239" s="520"/>
      <c r="M239" s="517"/>
      <c r="N239" s="131" t="s">
        <v>124</v>
      </c>
      <c r="O239" s="129" t="s">
        <v>918</v>
      </c>
      <c r="P239" s="129" t="s">
        <v>951</v>
      </c>
      <c r="Q239" s="129" t="s">
        <v>117</v>
      </c>
      <c r="R239" s="129" t="s">
        <v>940</v>
      </c>
      <c r="S239" s="131" t="s">
        <v>118</v>
      </c>
      <c r="T239" s="132"/>
      <c r="U239" s="527"/>
      <c r="V239" s="627"/>
      <c r="W239" s="512"/>
      <c r="X239" s="512"/>
      <c r="Y239" s="520"/>
    </row>
    <row r="240" spans="1:25" ht="14.1" customHeight="1">
      <c r="A240" s="529" t="s">
        <v>653</v>
      </c>
      <c r="B240" s="545" t="s">
        <v>1279</v>
      </c>
      <c r="C240" s="531" t="s">
        <v>989</v>
      </c>
      <c r="D240" s="529" t="s">
        <v>110</v>
      </c>
      <c r="E240" s="529">
        <v>2018</v>
      </c>
      <c r="F240" s="549">
        <v>577314.26</v>
      </c>
      <c r="G240" s="529" t="s">
        <v>429</v>
      </c>
      <c r="H240" s="548">
        <v>16.91</v>
      </c>
      <c r="I240" s="533" t="s">
        <v>112</v>
      </c>
      <c r="J240" s="533" t="s">
        <v>112</v>
      </c>
      <c r="K240" s="518" t="str">
        <f>A240</f>
        <v>118.</v>
      </c>
      <c r="L240" s="550"/>
      <c r="M240" s="516" t="s">
        <v>112</v>
      </c>
      <c r="N240" s="130"/>
      <c r="O240" s="130"/>
      <c r="P240" s="130"/>
      <c r="Q240" s="130" t="s">
        <v>114</v>
      </c>
      <c r="R240" s="130"/>
      <c r="S240" s="525" t="s">
        <v>112</v>
      </c>
      <c r="T240" s="525"/>
      <c r="U240" s="526"/>
      <c r="V240" s="528">
        <v>577314.26</v>
      </c>
      <c r="W240" s="511"/>
      <c r="X240" s="511"/>
      <c r="Y240" s="519" t="s">
        <v>429</v>
      </c>
    </row>
    <row r="241" spans="1:25" ht="14.1" customHeight="1">
      <c r="A241" s="530"/>
      <c r="B241" s="545"/>
      <c r="C241" s="532"/>
      <c r="D241" s="529"/>
      <c r="E241" s="529"/>
      <c r="F241" s="549"/>
      <c r="G241" s="529"/>
      <c r="H241" s="548"/>
      <c r="I241" s="533"/>
      <c r="J241" s="533"/>
      <c r="K241" s="518"/>
      <c r="L241" s="550"/>
      <c r="M241" s="558"/>
      <c r="N241" s="131" t="s">
        <v>980</v>
      </c>
      <c r="O241" s="129" t="s">
        <v>1280</v>
      </c>
      <c r="P241" s="129" t="s">
        <v>951</v>
      </c>
      <c r="Q241" s="129" t="s">
        <v>117</v>
      </c>
      <c r="R241" s="129" t="s">
        <v>1281</v>
      </c>
      <c r="S241" s="131" t="s">
        <v>118</v>
      </c>
      <c r="T241" s="132"/>
      <c r="U241" s="527"/>
      <c r="V241" s="528"/>
      <c r="W241" s="512"/>
      <c r="X241" s="512"/>
      <c r="Y241" s="520"/>
    </row>
    <row r="242" spans="1:25" ht="14.1" customHeight="1">
      <c r="A242" s="529" t="s">
        <v>654</v>
      </c>
      <c r="B242" s="531" t="s">
        <v>1282</v>
      </c>
      <c r="C242" s="531" t="s">
        <v>989</v>
      </c>
      <c r="D242" s="529" t="s">
        <v>110</v>
      </c>
      <c r="E242" s="529">
        <v>2018</v>
      </c>
      <c r="F242" s="549">
        <v>93223.91</v>
      </c>
      <c r="G242" s="529" t="s">
        <v>429</v>
      </c>
      <c r="H242" s="548">
        <v>60</v>
      </c>
      <c r="I242" s="533" t="s">
        <v>112</v>
      </c>
      <c r="J242" s="533" t="s">
        <v>112</v>
      </c>
      <c r="K242" s="518" t="str">
        <f>A242</f>
        <v>119.</v>
      </c>
      <c r="L242" s="550"/>
      <c r="M242" s="533" t="s">
        <v>112</v>
      </c>
      <c r="N242" s="130"/>
      <c r="O242" s="130"/>
      <c r="P242" s="130"/>
      <c r="Q242" s="130" t="s">
        <v>114</v>
      </c>
      <c r="R242" s="130"/>
      <c r="S242" s="525" t="s">
        <v>112</v>
      </c>
      <c r="T242" s="525"/>
      <c r="U242" s="526"/>
      <c r="V242" s="528">
        <v>93223.91</v>
      </c>
      <c r="W242" s="511"/>
      <c r="X242" s="511"/>
      <c r="Y242" s="519" t="s">
        <v>429</v>
      </c>
    </row>
    <row r="243" spans="1:25" ht="14.1" customHeight="1">
      <c r="A243" s="530"/>
      <c r="B243" s="532"/>
      <c r="C243" s="574"/>
      <c r="D243" s="529"/>
      <c r="E243" s="529"/>
      <c r="F243" s="549"/>
      <c r="G243" s="529"/>
      <c r="H243" s="548"/>
      <c r="I243" s="533"/>
      <c r="J243" s="533"/>
      <c r="K243" s="518"/>
      <c r="L243" s="550"/>
      <c r="M243" s="533"/>
      <c r="N243" s="131" t="s">
        <v>980</v>
      </c>
      <c r="O243" s="129" t="s">
        <v>1280</v>
      </c>
      <c r="P243" s="129" t="s">
        <v>951</v>
      </c>
      <c r="Q243" s="129" t="s">
        <v>117</v>
      </c>
      <c r="R243" s="129" t="s">
        <v>1281</v>
      </c>
      <c r="S243" s="131" t="s">
        <v>118</v>
      </c>
      <c r="T243" s="132"/>
      <c r="U243" s="527"/>
      <c r="V243" s="528"/>
      <c r="W243" s="512"/>
      <c r="X243" s="512"/>
      <c r="Y243" s="520"/>
    </row>
    <row r="244" spans="1:25" ht="14.1" customHeight="1">
      <c r="A244" s="529" t="s">
        <v>655</v>
      </c>
      <c r="B244" s="531" t="s">
        <v>1286</v>
      </c>
      <c r="C244" s="545" t="s">
        <v>989</v>
      </c>
      <c r="D244" s="529" t="s">
        <v>110</v>
      </c>
      <c r="E244" s="578">
        <v>2018</v>
      </c>
      <c r="F244" s="549">
        <v>736056.98</v>
      </c>
      <c r="G244" s="529" t="s">
        <v>429</v>
      </c>
      <c r="H244" s="548">
        <v>89</v>
      </c>
      <c r="I244" s="533" t="s">
        <v>112</v>
      </c>
      <c r="J244" s="533" t="s">
        <v>112</v>
      </c>
      <c r="K244" s="518" t="str">
        <f>A244</f>
        <v>120.</v>
      </c>
      <c r="L244" s="550"/>
      <c r="M244" s="533" t="s">
        <v>112</v>
      </c>
      <c r="N244" s="130"/>
      <c r="O244" s="130"/>
      <c r="P244" s="130"/>
      <c r="Q244" s="130"/>
      <c r="R244" s="130"/>
      <c r="S244" s="525" t="s">
        <v>112</v>
      </c>
      <c r="T244" s="525"/>
      <c r="U244" s="526"/>
      <c r="V244" s="528">
        <v>736056.98</v>
      </c>
      <c r="W244" s="511"/>
      <c r="X244" s="511"/>
      <c r="Y244" s="519" t="s">
        <v>429</v>
      </c>
    </row>
    <row r="245" spans="1:25" ht="14.1" customHeight="1">
      <c r="A245" s="530"/>
      <c r="B245" s="532"/>
      <c r="C245" s="545"/>
      <c r="D245" s="529"/>
      <c r="E245" s="524"/>
      <c r="F245" s="549"/>
      <c r="G245" s="529"/>
      <c r="H245" s="548"/>
      <c r="I245" s="533"/>
      <c r="J245" s="533"/>
      <c r="K245" s="518"/>
      <c r="L245" s="550"/>
      <c r="M245" s="533"/>
      <c r="N245" s="131" t="s">
        <v>980</v>
      </c>
      <c r="O245" s="129" t="s">
        <v>1283</v>
      </c>
      <c r="P245" s="129" t="s">
        <v>951</v>
      </c>
      <c r="Q245" s="129" t="s">
        <v>1284</v>
      </c>
      <c r="R245" s="129" t="s">
        <v>1281</v>
      </c>
      <c r="S245" s="131" t="s">
        <v>118</v>
      </c>
      <c r="T245" s="132"/>
      <c r="U245" s="527"/>
      <c r="V245" s="528"/>
      <c r="W245" s="512"/>
      <c r="X245" s="512"/>
      <c r="Y245" s="520"/>
    </row>
    <row r="246" spans="1:25" ht="14.1" customHeight="1">
      <c r="A246" s="529" t="s">
        <v>656</v>
      </c>
      <c r="B246" s="531" t="s">
        <v>988</v>
      </c>
      <c r="C246" s="531" t="s">
        <v>989</v>
      </c>
      <c r="D246" s="523" t="s">
        <v>110</v>
      </c>
      <c r="E246" s="523">
        <v>2018</v>
      </c>
      <c r="F246" s="521">
        <v>440286.35</v>
      </c>
      <c r="G246" s="523" t="s">
        <v>429</v>
      </c>
      <c r="H246" s="514">
        <v>16</v>
      </c>
      <c r="I246" s="516" t="s">
        <v>112</v>
      </c>
      <c r="J246" s="516" t="s">
        <v>112</v>
      </c>
      <c r="K246" s="518" t="str">
        <f>A246</f>
        <v>121.</v>
      </c>
      <c r="L246" s="519"/>
      <c r="M246" s="516" t="s">
        <v>112</v>
      </c>
      <c r="N246" s="130"/>
      <c r="O246" s="130"/>
      <c r="P246" s="130"/>
      <c r="Q246" s="130" t="s">
        <v>114</v>
      </c>
      <c r="R246" s="130"/>
      <c r="S246" s="525" t="s">
        <v>112</v>
      </c>
      <c r="T246" s="525"/>
      <c r="U246" s="526"/>
      <c r="V246" s="626">
        <v>440286.35</v>
      </c>
      <c r="W246" s="511"/>
      <c r="X246" s="511"/>
      <c r="Y246" s="519" t="s">
        <v>429</v>
      </c>
    </row>
    <row r="247" spans="1:25" ht="14.1" customHeight="1">
      <c r="A247" s="530"/>
      <c r="B247" s="532"/>
      <c r="C247" s="532"/>
      <c r="D247" s="524"/>
      <c r="E247" s="524"/>
      <c r="F247" s="522"/>
      <c r="G247" s="524"/>
      <c r="H247" s="515"/>
      <c r="I247" s="517"/>
      <c r="J247" s="517"/>
      <c r="K247" s="518"/>
      <c r="L247" s="520"/>
      <c r="M247" s="517"/>
      <c r="N247" s="131" t="s">
        <v>980</v>
      </c>
      <c r="O247" s="129" t="s">
        <v>918</v>
      </c>
      <c r="P247" s="129" t="s">
        <v>951</v>
      </c>
      <c r="Q247" s="129" t="s">
        <v>117</v>
      </c>
      <c r="R247" s="129" t="s">
        <v>940</v>
      </c>
      <c r="S247" s="131" t="s">
        <v>118</v>
      </c>
      <c r="T247" s="132"/>
      <c r="U247" s="527"/>
      <c r="V247" s="627"/>
      <c r="W247" s="512"/>
      <c r="X247" s="512"/>
      <c r="Y247" s="520"/>
    </row>
    <row r="248" spans="1:25" ht="14.1" customHeight="1">
      <c r="A248" s="529" t="s">
        <v>657</v>
      </c>
      <c r="B248" s="545" t="s">
        <v>956</v>
      </c>
      <c r="C248" s="545" t="s">
        <v>148</v>
      </c>
      <c r="D248" s="523" t="s">
        <v>110</v>
      </c>
      <c r="E248" s="523"/>
      <c r="F248" s="549">
        <v>80384</v>
      </c>
      <c r="G248" s="529" t="s">
        <v>429</v>
      </c>
      <c r="H248" s="548">
        <v>100.48</v>
      </c>
      <c r="I248" s="546" t="s">
        <v>112</v>
      </c>
      <c r="J248" s="533" t="s">
        <v>112</v>
      </c>
      <c r="K248" s="518" t="str">
        <f>A248</f>
        <v>122.</v>
      </c>
      <c r="L248" s="550" t="s">
        <v>112</v>
      </c>
      <c r="M248" s="533" t="s">
        <v>112</v>
      </c>
      <c r="N248" s="130"/>
      <c r="O248" s="130" t="s">
        <v>122</v>
      </c>
      <c r="P248" s="130"/>
      <c r="Q248" s="130" t="s">
        <v>114</v>
      </c>
      <c r="R248" s="130" t="s">
        <v>115</v>
      </c>
      <c r="S248" s="525" t="s">
        <v>112</v>
      </c>
      <c r="T248" s="525"/>
      <c r="U248" s="541">
        <v>1000</v>
      </c>
      <c r="V248" s="541">
        <f>H248*U248</f>
        <v>100480</v>
      </c>
      <c r="W248" s="511"/>
      <c r="X248" s="511"/>
      <c r="Y248" s="519" t="s">
        <v>1436</v>
      </c>
    </row>
    <row r="249" spans="1:25" ht="14.1" customHeight="1">
      <c r="A249" s="530"/>
      <c r="B249" s="545"/>
      <c r="C249" s="545"/>
      <c r="D249" s="524"/>
      <c r="E249" s="524"/>
      <c r="F249" s="549"/>
      <c r="G249" s="529"/>
      <c r="H249" s="548"/>
      <c r="I249" s="546"/>
      <c r="J249" s="533"/>
      <c r="K249" s="518"/>
      <c r="L249" s="550"/>
      <c r="M249" s="533"/>
      <c r="N249" s="131" t="s">
        <v>116</v>
      </c>
      <c r="O249" s="129" t="s">
        <v>117</v>
      </c>
      <c r="P249" s="129" t="s">
        <v>117</v>
      </c>
      <c r="Q249" s="129" t="s">
        <v>117</v>
      </c>
      <c r="R249" s="129" t="s">
        <v>117</v>
      </c>
      <c r="S249" s="131" t="s">
        <v>118</v>
      </c>
      <c r="T249" s="132"/>
      <c r="U249" s="541"/>
      <c r="V249" s="541"/>
      <c r="W249" s="512"/>
      <c r="X249" s="512"/>
      <c r="Y249" s="520"/>
    </row>
    <row r="250" spans="1:25" ht="14.1" customHeight="1">
      <c r="A250" s="562"/>
      <c r="B250" s="563"/>
      <c r="C250" s="563"/>
      <c r="D250" s="563"/>
      <c r="E250" s="563"/>
      <c r="F250" s="563"/>
      <c r="G250" s="563"/>
      <c r="H250" s="563"/>
      <c r="I250" s="563"/>
      <c r="J250" s="563"/>
      <c r="K250" s="563"/>
      <c r="L250" s="563"/>
      <c r="M250" s="563"/>
      <c r="N250" s="563"/>
      <c r="O250" s="563"/>
      <c r="P250" s="563"/>
      <c r="Q250" s="563"/>
      <c r="R250" s="563"/>
      <c r="S250" s="563"/>
      <c r="T250" s="563"/>
      <c r="U250" s="564"/>
      <c r="V250" s="140">
        <f>SUM(V6:V249)</f>
        <v>51325268.589999989</v>
      </c>
      <c r="W250" s="136"/>
      <c r="X250" s="136"/>
      <c r="Y250" s="378"/>
    </row>
    <row r="251" spans="1:25" ht="14.1" customHeight="1">
      <c r="A251" s="651" t="str">
        <f>'wykaz jednostek'!B3</f>
        <v>Miejski Ośrodek Pomocy Społecznej</v>
      </c>
      <c r="B251" s="652"/>
      <c r="C251" s="652"/>
      <c r="D251" s="652"/>
      <c r="E251" s="652"/>
      <c r="F251" s="652"/>
      <c r="G251" s="652"/>
      <c r="H251" s="652"/>
      <c r="I251" s="652"/>
      <c r="J251" s="652"/>
      <c r="K251" s="652"/>
      <c r="L251" s="652"/>
      <c r="M251" s="652"/>
      <c r="N251" s="652"/>
      <c r="O251" s="652"/>
      <c r="P251" s="652"/>
      <c r="Q251" s="652"/>
      <c r="R251" s="652"/>
      <c r="S251" s="652"/>
      <c r="T251" s="652"/>
      <c r="U251" s="652"/>
      <c r="V251" s="652"/>
      <c r="W251" s="652"/>
      <c r="X251" s="652"/>
      <c r="Y251" s="653"/>
    </row>
    <row r="252" spans="1:25" s="5" customFormat="1" ht="14.1" customHeight="1">
      <c r="A252" s="553" t="s">
        <v>9</v>
      </c>
      <c r="B252" s="523" t="s">
        <v>863</v>
      </c>
      <c r="C252" s="573" t="s">
        <v>1290</v>
      </c>
      <c r="D252" s="530" t="s">
        <v>110</v>
      </c>
      <c r="E252" s="582" t="s">
        <v>864</v>
      </c>
      <c r="F252" s="576">
        <v>1902193.63</v>
      </c>
      <c r="G252" s="557"/>
      <c r="H252" s="592">
        <v>1330.53</v>
      </c>
      <c r="I252" s="530" t="s">
        <v>111</v>
      </c>
      <c r="J252" s="530" t="s">
        <v>110</v>
      </c>
      <c r="K252" s="577" t="str">
        <f>A252</f>
        <v>1.</v>
      </c>
      <c r="L252" s="529" t="s">
        <v>387</v>
      </c>
      <c r="M252" s="530" t="s">
        <v>110</v>
      </c>
      <c r="N252" s="382" t="s">
        <v>388</v>
      </c>
      <c r="O252" s="382" t="s">
        <v>122</v>
      </c>
      <c r="P252" s="382" t="s">
        <v>389</v>
      </c>
      <c r="Q252" s="382" t="s">
        <v>177</v>
      </c>
      <c r="R252" s="382" t="s">
        <v>132</v>
      </c>
      <c r="S252" s="552" t="s">
        <v>112</v>
      </c>
      <c r="T252" s="552"/>
      <c r="U252" s="555">
        <v>3000</v>
      </c>
      <c r="V252" s="555">
        <f>H252*U252</f>
        <v>3991590</v>
      </c>
      <c r="W252" s="511"/>
      <c r="X252" s="511"/>
      <c r="Y252" s="519" t="s">
        <v>1436</v>
      </c>
    </row>
    <row r="253" spans="1:25" s="5" customFormat="1" ht="14.1" customHeight="1">
      <c r="A253" s="530"/>
      <c r="B253" s="565"/>
      <c r="C253" s="530"/>
      <c r="D253" s="530"/>
      <c r="E253" s="565"/>
      <c r="F253" s="557"/>
      <c r="G253" s="530"/>
      <c r="H253" s="566"/>
      <c r="I253" s="530"/>
      <c r="J253" s="530"/>
      <c r="K253" s="577"/>
      <c r="L253" s="529"/>
      <c r="M253" s="530"/>
      <c r="N253" s="383" t="s">
        <v>116</v>
      </c>
      <c r="O253" s="381" t="s">
        <v>117</v>
      </c>
      <c r="P253" s="381" t="s">
        <v>117</v>
      </c>
      <c r="Q253" s="381" t="s">
        <v>117</v>
      </c>
      <c r="R253" s="381" t="s">
        <v>117</v>
      </c>
      <c r="S253" s="384" t="s">
        <v>118</v>
      </c>
      <c r="T253" s="384"/>
      <c r="U253" s="556"/>
      <c r="V253" s="556"/>
      <c r="W253" s="512"/>
      <c r="X253" s="512"/>
      <c r="Y253" s="520"/>
    </row>
    <row r="254" spans="1:25" s="5" customFormat="1" ht="14.1" customHeight="1">
      <c r="A254" s="553" t="s">
        <v>15</v>
      </c>
      <c r="B254" s="530" t="s">
        <v>390</v>
      </c>
      <c r="C254" s="573" t="s">
        <v>1291</v>
      </c>
      <c r="D254" s="530" t="s">
        <v>110</v>
      </c>
      <c r="E254" s="530">
        <v>2011</v>
      </c>
      <c r="F254" s="555">
        <v>703368.62</v>
      </c>
      <c r="G254" s="557"/>
      <c r="H254" s="566">
        <v>322.7</v>
      </c>
      <c r="I254" s="530" t="s">
        <v>111</v>
      </c>
      <c r="J254" s="530" t="s">
        <v>110</v>
      </c>
      <c r="K254" s="577" t="str">
        <f>A254</f>
        <v>2.</v>
      </c>
      <c r="L254" s="529"/>
      <c r="M254" s="530" t="s">
        <v>112</v>
      </c>
      <c r="N254" s="382" t="s">
        <v>121</v>
      </c>
      <c r="O254" s="382" t="s">
        <v>113</v>
      </c>
      <c r="P254" s="382" t="s">
        <v>131</v>
      </c>
      <c r="Q254" s="382" t="s">
        <v>177</v>
      </c>
      <c r="R254" s="382" t="s">
        <v>132</v>
      </c>
      <c r="S254" s="552" t="s">
        <v>110</v>
      </c>
      <c r="T254" s="552"/>
      <c r="U254" s="555">
        <v>3000</v>
      </c>
      <c r="V254" s="557">
        <f>SUM(H254*U254)</f>
        <v>968100</v>
      </c>
      <c r="W254" s="511"/>
      <c r="X254" s="511"/>
      <c r="Y254" s="519" t="s">
        <v>1436</v>
      </c>
    </row>
    <row r="255" spans="1:25" s="5" customFormat="1" ht="14.1" customHeight="1">
      <c r="A255" s="530"/>
      <c r="B255" s="530"/>
      <c r="C255" s="530"/>
      <c r="D255" s="530"/>
      <c r="E255" s="530"/>
      <c r="F255" s="556"/>
      <c r="G255" s="530"/>
      <c r="H255" s="566"/>
      <c r="I255" s="530"/>
      <c r="J255" s="530"/>
      <c r="K255" s="577"/>
      <c r="L255" s="529"/>
      <c r="M255" s="530"/>
      <c r="N255" s="383" t="s">
        <v>116</v>
      </c>
      <c r="O255" s="381" t="s">
        <v>117</v>
      </c>
      <c r="P255" s="381" t="s">
        <v>117</v>
      </c>
      <c r="Q255" s="381" t="s">
        <v>117</v>
      </c>
      <c r="R255" s="381" t="s">
        <v>117</v>
      </c>
      <c r="S255" s="384" t="s">
        <v>118</v>
      </c>
      <c r="T255" s="384" t="s">
        <v>391</v>
      </c>
      <c r="U255" s="556"/>
      <c r="V255" s="557"/>
      <c r="W255" s="512"/>
      <c r="X255" s="512"/>
      <c r="Y255" s="520"/>
    </row>
    <row r="256" spans="1:25" s="5" customFormat="1" ht="14.1" customHeight="1">
      <c r="A256" s="553" t="s">
        <v>21</v>
      </c>
      <c r="B256" s="530" t="s">
        <v>392</v>
      </c>
      <c r="C256" s="530" t="s">
        <v>393</v>
      </c>
      <c r="D256" s="530" t="s">
        <v>110</v>
      </c>
      <c r="E256" s="530" t="s">
        <v>386</v>
      </c>
      <c r="F256" s="557">
        <v>128875.48</v>
      </c>
      <c r="G256" s="557"/>
      <c r="H256" s="566">
        <v>134.69999999999999</v>
      </c>
      <c r="I256" s="530" t="s">
        <v>111</v>
      </c>
      <c r="J256" s="530" t="s">
        <v>110</v>
      </c>
      <c r="K256" s="577" t="str">
        <f>A256</f>
        <v>3.</v>
      </c>
      <c r="L256" s="529" t="s">
        <v>394</v>
      </c>
      <c r="M256" s="530" t="s">
        <v>112</v>
      </c>
      <c r="N256" s="382" t="s">
        <v>121</v>
      </c>
      <c r="O256" s="382" t="s">
        <v>113</v>
      </c>
      <c r="P256" s="382" t="s">
        <v>389</v>
      </c>
      <c r="Q256" s="382" t="s">
        <v>177</v>
      </c>
      <c r="R256" s="382" t="s">
        <v>132</v>
      </c>
      <c r="S256" s="552" t="s">
        <v>110</v>
      </c>
      <c r="T256" s="552"/>
      <c r="U256" s="555">
        <v>1000</v>
      </c>
      <c r="V256" s="555">
        <f>H256*U256</f>
        <v>134700</v>
      </c>
      <c r="W256" s="511"/>
      <c r="X256" s="511"/>
      <c r="Y256" s="519" t="s">
        <v>1436</v>
      </c>
    </row>
    <row r="257" spans="1:25" s="5" customFormat="1" ht="14.1" customHeight="1">
      <c r="A257" s="530"/>
      <c r="B257" s="530"/>
      <c r="C257" s="530"/>
      <c r="D257" s="530"/>
      <c r="E257" s="530"/>
      <c r="F257" s="557"/>
      <c r="G257" s="530"/>
      <c r="H257" s="566"/>
      <c r="I257" s="530"/>
      <c r="J257" s="530"/>
      <c r="K257" s="577"/>
      <c r="L257" s="529"/>
      <c r="M257" s="530"/>
      <c r="N257" s="383" t="s">
        <v>116</v>
      </c>
      <c r="O257" s="381" t="s">
        <v>117</v>
      </c>
      <c r="P257" s="381" t="s">
        <v>117</v>
      </c>
      <c r="Q257" s="381" t="s">
        <v>117</v>
      </c>
      <c r="R257" s="381" t="s">
        <v>117</v>
      </c>
      <c r="S257" s="384" t="s">
        <v>118</v>
      </c>
      <c r="T257" s="384" t="s">
        <v>391</v>
      </c>
      <c r="U257" s="556"/>
      <c r="V257" s="556"/>
      <c r="W257" s="512"/>
      <c r="X257" s="512"/>
      <c r="Y257" s="520"/>
    </row>
    <row r="258" spans="1:25" s="5" customFormat="1" ht="14.1" customHeight="1">
      <c r="A258" s="553" t="s">
        <v>28</v>
      </c>
      <c r="B258" s="530" t="s">
        <v>396</v>
      </c>
      <c r="C258" s="530" t="s">
        <v>397</v>
      </c>
      <c r="D258" s="530" t="s">
        <v>110</v>
      </c>
      <c r="E258" s="529" t="s">
        <v>386</v>
      </c>
      <c r="F258" s="557">
        <v>40776</v>
      </c>
      <c r="G258" s="557"/>
      <c r="H258" s="566">
        <v>98.07</v>
      </c>
      <c r="I258" s="530" t="s">
        <v>111</v>
      </c>
      <c r="J258" s="530" t="s">
        <v>110</v>
      </c>
      <c r="K258" s="577" t="str">
        <f>A258</f>
        <v>4.</v>
      </c>
      <c r="L258" s="529"/>
      <c r="M258" s="530" t="s">
        <v>112</v>
      </c>
      <c r="N258" s="382" t="s">
        <v>121</v>
      </c>
      <c r="O258" s="382" t="s">
        <v>398</v>
      </c>
      <c r="P258" s="382" t="s">
        <v>389</v>
      </c>
      <c r="Q258" s="382" t="s">
        <v>177</v>
      </c>
      <c r="R258" s="382" t="s">
        <v>132</v>
      </c>
      <c r="S258" s="552" t="s">
        <v>110</v>
      </c>
      <c r="T258" s="552"/>
      <c r="U258" s="555">
        <v>1000</v>
      </c>
      <c r="V258" s="555">
        <f>H258*U258</f>
        <v>98070</v>
      </c>
      <c r="W258" s="511"/>
      <c r="X258" s="511"/>
      <c r="Y258" s="519" t="s">
        <v>1436</v>
      </c>
    </row>
    <row r="259" spans="1:25" s="5" customFormat="1" ht="14.1" customHeight="1">
      <c r="A259" s="530"/>
      <c r="B259" s="530"/>
      <c r="C259" s="530"/>
      <c r="D259" s="530"/>
      <c r="E259" s="530"/>
      <c r="F259" s="557"/>
      <c r="G259" s="530"/>
      <c r="H259" s="566"/>
      <c r="I259" s="530"/>
      <c r="J259" s="530"/>
      <c r="K259" s="577"/>
      <c r="L259" s="529"/>
      <c r="M259" s="530"/>
      <c r="N259" s="383" t="s">
        <v>116</v>
      </c>
      <c r="O259" s="381" t="s">
        <v>117</v>
      </c>
      <c r="P259" s="381" t="s">
        <v>117</v>
      </c>
      <c r="Q259" s="381" t="s">
        <v>117</v>
      </c>
      <c r="R259" s="381" t="s">
        <v>117</v>
      </c>
      <c r="S259" s="384" t="s">
        <v>118</v>
      </c>
      <c r="T259" s="384" t="s">
        <v>391</v>
      </c>
      <c r="U259" s="556"/>
      <c r="V259" s="556"/>
      <c r="W259" s="512"/>
      <c r="X259" s="512"/>
      <c r="Y259" s="520"/>
    </row>
    <row r="260" spans="1:25" s="5" customFormat="1" ht="14.1" customHeight="1">
      <c r="A260" s="553" t="s">
        <v>33</v>
      </c>
      <c r="B260" s="530" t="s">
        <v>399</v>
      </c>
      <c r="C260" s="529" t="s">
        <v>161</v>
      </c>
      <c r="D260" s="530" t="s">
        <v>110</v>
      </c>
      <c r="E260" s="530" t="s">
        <v>386</v>
      </c>
      <c r="F260" s="539">
        <v>46676</v>
      </c>
      <c r="G260" s="557"/>
      <c r="H260" s="566">
        <v>66.7</v>
      </c>
      <c r="I260" s="530" t="s">
        <v>111</v>
      </c>
      <c r="J260" s="530" t="s">
        <v>110</v>
      </c>
      <c r="K260" s="577" t="str">
        <f>A260</f>
        <v>5.</v>
      </c>
      <c r="L260" s="529"/>
      <c r="M260" s="530" t="s">
        <v>112</v>
      </c>
      <c r="N260" s="382" t="s">
        <v>121</v>
      </c>
      <c r="O260" s="382" t="s">
        <v>122</v>
      </c>
      <c r="P260" s="382" t="s">
        <v>389</v>
      </c>
      <c r="Q260" s="382" t="s">
        <v>114</v>
      </c>
      <c r="R260" s="382" t="s">
        <v>128</v>
      </c>
      <c r="S260" s="552" t="s">
        <v>110</v>
      </c>
      <c r="T260" s="552"/>
      <c r="U260" s="555">
        <v>1000</v>
      </c>
      <c r="V260" s="555">
        <f>H260*U260</f>
        <v>66700</v>
      </c>
      <c r="W260" s="511"/>
      <c r="X260" s="511"/>
      <c r="Y260" s="519" t="s">
        <v>1436</v>
      </c>
    </row>
    <row r="261" spans="1:25" s="5" customFormat="1" ht="14.1" customHeight="1">
      <c r="A261" s="530"/>
      <c r="B261" s="530"/>
      <c r="C261" s="530"/>
      <c r="D261" s="530"/>
      <c r="E261" s="530"/>
      <c r="F261" s="556"/>
      <c r="G261" s="530"/>
      <c r="H261" s="566"/>
      <c r="I261" s="530"/>
      <c r="J261" s="530"/>
      <c r="K261" s="577"/>
      <c r="L261" s="529"/>
      <c r="M261" s="530"/>
      <c r="N261" s="383" t="s">
        <v>116</v>
      </c>
      <c r="O261" s="381" t="s">
        <v>117</v>
      </c>
      <c r="P261" s="381" t="s">
        <v>117</v>
      </c>
      <c r="Q261" s="381" t="s">
        <v>117</v>
      </c>
      <c r="R261" s="381" t="s">
        <v>117</v>
      </c>
      <c r="S261" s="384" t="s">
        <v>118</v>
      </c>
      <c r="T261" s="384" t="s">
        <v>391</v>
      </c>
      <c r="U261" s="556"/>
      <c r="V261" s="556"/>
      <c r="W261" s="512"/>
      <c r="X261" s="512"/>
      <c r="Y261" s="520"/>
    </row>
    <row r="262" spans="1:25" s="5" customFormat="1" ht="14.1" customHeight="1">
      <c r="A262" s="553" t="s">
        <v>35</v>
      </c>
      <c r="B262" s="530" t="s">
        <v>400</v>
      </c>
      <c r="C262" s="530" t="s">
        <v>401</v>
      </c>
      <c r="D262" s="530" t="s">
        <v>110</v>
      </c>
      <c r="E262" s="530" t="s">
        <v>386</v>
      </c>
      <c r="F262" s="557">
        <v>69130</v>
      </c>
      <c r="G262" s="557"/>
      <c r="H262" s="566">
        <v>142.19999999999999</v>
      </c>
      <c r="I262" s="530" t="s">
        <v>111</v>
      </c>
      <c r="J262" s="530" t="s">
        <v>110</v>
      </c>
      <c r="K262" s="577" t="str">
        <f>A262</f>
        <v>6.</v>
      </c>
      <c r="L262" s="529"/>
      <c r="M262" s="530" t="s">
        <v>112</v>
      </c>
      <c r="N262" s="382" t="s">
        <v>121</v>
      </c>
      <c r="O262" s="382" t="s">
        <v>122</v>
      </c>
      <c r="P262" s="382" t="s">
        <v>389</v>
      </c>
      <c r="Q262" s="382" t="s">
        <v>114</v>
      </c>
      <c r="R262" s="382" t="s">
        <v>115</v>
      </c>
      <c r="S262" s="552" t="s">
        <v>112</v>
      </c>
      <c r="T262" s="552"/>
      <c r="U262" s="555">
        <v>1000</v>
      </c>
      <c r="V262" s="555">
        <f>H262*U262</f>
        <v>142200</v>
      </c>
      <c r="W262" s="511"/>
      <c r="X262" s="511"/>
      <c r="Y262" s="519" t="s">
        <v>1436</v>
      </c>
    </row>
    <row r="263" spans="1:25" s="5" customFormat="1" ht="14.1" customHeight="1">
      <c r="A263" s="530"/>
      <c r="B263" s="530"/>
      <c r="C263" s="530"/>
      <c r="D263" s="530"/>
      <c r="E263" s="530"/>
      <c r="F263" s="557"/>
      <c r="G263" s="530"/>
      <c r="H263" s="566"/>
      <c r="I263" s="530"/>
      <c r="J263" s="530"/>
      <c r="K263" s="577"/>
      <c r="L263" s="529"/>
      <c r="M263" s="530"/>
      <c r="N263" s="383" t="s">
        <v>116</v>
      </c>
      <c r="O263" s="381" t="s">
        <v>117</v>
      </c>
      <c r="P263" s="381" t="s">
        <v>117</v>
      </c>
      <c r="Q263" s="381" t="s">
        <v>117</v>
      </c>
      <c r="R263" s="381" t="s">
        <v>117</v>
      </c>
      <c r="S263" s="384" t="s">
        <v>118</v>
      </c>
      <c r="T263" s="384"/>
      <c r="U263" s="556"/>
      <c r="V263" s="556"/>
      <c r="W263" s="512"/>
      <c r="X263" s="512"/>
      <c r="Y263" s="520"/>
    </row>
    <row r="264" spans="1:25" s="5" customFormat="1" ht="14.1" customHeight="1">
      <c r="A264" s="553" t="s">
        <v>41</v>
      </c>
      <c r="B264" s="530" t="s">
        <v>402</v>
      </c>
      <c r="C264" s="530" t="s">
        <v>403</v>
      </c>
      <c r="D264" s="530" t="s">
        <v>110</v>
      </c>
      <c r="E264" s="530" t="s">
        <v>386</v>
      </c>
      <c r="F264" s="557">
        <v>11000</v>
      </c>
      <c r="G264" s="557"/>
      <c r="H264" s="566">
        <v>90.1</v>
      </c>
      <c r="I264" s="530" t="s">
        <v>174</v>
      </c>
      <c r="J264" s="530" t="s">
        <v>110</v>
      </c>
      <c r="K264" s="577" t="str">
        <f>A264</f>
        <v>7.</v>
      </c>
      <c r="L264" s="529"/>
      <c r="M264" s="530" t="s">
        <v>112</v>
      </c>
      <c r="N264" s="382"/>
      <c r="O264" s="382" t="s">
        <v>122</v>
      </c>
      <c r="P264" s="382" t="s">
        <v>389</v>
      </c>
      <c r="Q264" s="382" t="s">
        <v>114</v>
      </c>
      <c r="R264" s="382" t="s">
        <v>115</v>
      </c>
      <c r="S264" s="552" t="s">
        <v>112</v>
      </c>
      <c r="T264" s="552"/>
      <c r="U264" s="555">
        <v>1000</v>
      </c>
      <c r="V264" s="555">
        <f>H264*U264</f>
        <v>90100</v>
      </c>
      <c r="W264" s="511"/>
      <c r="X264" s="511"/>
      <c r="Y264" s="519" t="s">
        <v>1436</v>
      </c>
    </row>
    <row r="265" spans="1:25" s="5" customFormat="1" ht="14.1" customHeight="1">
      <c r="A265" s="530"/>
      <c r="B265" s="530"/>
      <c r="C265" s="530"/>
      <c r="D265" s="530"/>
      <c r="E265" s="530"/>
      <c r="F265" s="557"/>
      <c r="G265" s="530"/>
      <c r="H265" s="566"/>
      <c r="I265" s="530"/>
      <c r="J265" s="530"/>
      <c r="K265" s="577"/>
      <c r="L265" s="529"/>
      <c r="M265" s="530"/>
      <c r="N265" s="383" t="s">
        <v>116</v>
      </c>
      <c r="O265" s="381" t="s">
        <v>117</v>
      </c>
      <c r="P265" s="381" t="s">
        <v>117</v>
      </c>
      <c r="Q265" s="381" t="s">
        <v>117</v>
      </c>
      <c r="R265" s="381" t="s">
        <v>117</v>
      </c>
      <c r="S265" s="384" t="s">
        <v>118</v>
      </c>
      <c r="T265" s="384"/>
      <c r="U265" s="556"/>
      <c r="V265" s="556"/>
      <c r="W265" s="512"/>
      <c r="X265" s="512"/>
      <c r="Y265" s="520"/>
    </row>
    <row r="266" spans="1:25" s="5" customFormat="1" ht="14.1" customHeight="1">
      <c r="A266" s="553" t="s">
        <v>47</v>
      </c>
      <c r="B266" s="530" t="s">
        <v>404</v>
      </c>
      <c r="C266" s="529" t="s">
        <v>866</v>
      </c>
      <c r="D266" s="530" t="s">
        <v>110</v>
      </c>
      <c r="E266" s="530" t="s">
        <v>386</v>
      </c>
      <c r="F266" s="557">
        <v>465493.18</v>
      </c>
      <c r="G266" s="557"/>
      <c r="H266" s="566">
        <v>82.89</v>
      </c>
      <c r="I266" s="530" t="s">
        <v>111</v>
      </c>
      <c r="J266" s="530" t="s">
        <v>110</v>
      </c>
      <c r="K266" s="577" t="str">
        <f>A266</f>
        <v>8.</v>
      </c>
      <c r="L266" s="529"/>
      <c r="M266" s="530" t="s">
        <v>112</v>
      </c>
      <c r="N266" s="382" t="s">
        <v>121</v>
      </c>
      <c r="O266" s="382" t="s">
        <v>122</v>
      </c>
      <c r="P266" s="382" t="s">
        <v>389</v>
      </c>
      <c r="Q266" s="382" t="s">
        <v>114</v>
      </c>
      <c r="R266" s="382" t="s">
        <v>302</v>
      </c>
      <c r="S266" s="552" t="s">
        <v>112</v>
      </c>
      <c r="T266" s="552"/>
      <c r="U266" s="555"/>
      <c r="V266" s="586">
        <v>465493.18</v>
      </c>
      <c r="W266" s="511"/>
      <c r="X266" s="511"/>
      <c r="Y266" s="519" t="s">
        <v>429</v>
      </c>
    </row>
    <row r="267" spans="1:25" s="5" customFormat="1" ht="14.1" customHeight="1">
      <c r="A267" s="530"/>
      <c r="B267" s="530"/>
      <c r="C267" s="530"/>
      <c r="D267" s="530"/>
      <c r="E267" s="530"/>
      <c r="F267" s="557"/>
      <c r="G267" s="530"/>
      <c r="H267" s="566"/>
      <c r="I267" s="530"/>
      <c r="J267" s="530"/>
      <c r="K267" s="577"/>
      <c r="L267" s="529"/>
      <c r="M267" s="530"/>
      <c r="N267" s="383" t="s">
        <v>116</v>
      </c>
      <c r="O267" s="381" t="s">
        <v>117</v>
      </c>
      <c r="P267" s="381" t="s">
        <v>117</v>
      </c>
      <c r="Q267" s="381" t="s">
        <v>117</v>
      </c>
      <c r="R267" s="381" t="s">
        <v>117</v>
      </c>
      <c r="S267" s="384" t="s">
        <v>118</v>
      </c>
      <c r="T267" s="384"/>
      <c r="U267" s="556"/>
      <c r="V267" s="586"/>
      <c r="W267" s="512"/>
      <c r="X267" s="512"/>
      <c r="Y267" s="520"/>
    </row>
    <row r="268" spans="1:25" s="5" customFormat="1" ht="14.1" customHeight="1">
      <c r="A268" s="553" t="s">
        <v>53</v>
      </c>
      <c r="B268" s="530" t="s">
        <v>405</v>
      </c>
      <c r="C268" s="530" t="s">
        <v>406</v>
      </c>
      <c r="D268" s="530" t="s">
        <v>110</v>
      </c>
      <c r="E268" s="530" t="s">
        <v>386</v>
      </c>
      <c r="F268" s="576">
        <v>34090</v>
      </c>
      <c r="G268" s="557"/>
      <c r="H268" s="566">
        <v>56</v>
      </c>
      <c r="I268" s="530" t="s">
        <v>111</v>
      </c>
      <c r="J268" s="530" t="s">
        <v>110</v>
      </c>
      <c r="K268" s="577" t="str">
        <f>A268</f>
        <v>9.</v>
      </c>
      <c r="L268" s="529"/>
      <c r="M268" s="530" t="s">
        <v>112</v>
      </c>
      <c r="N268" s="382" t="s">
        <v>121</v>
      </c>
      <c r="O268" s="382" t="s">
        <v>122</v>
      </c>
      <c r="P268" s="382" t="s">
        <v>389</v>
      </c>
      <c r="Q268" s="382" t="s">
        <v>114</v>
      </c>
      <c r="R268" s="382" t="s">
        <v>115</v>
      </c>
      <c r="S268" s="552" t="s">
        <v>110</v>
      </c>
      <c r="T268" s="552"/>
      <c r="U268" s="555">
        <v>1000</v>
      </c>
      <c r="V268" s="555">
        <f>H268*U268</f>
        <v>56000</v>
      </c>
      <c r="W268" s="511"/>
      <c r="X268" s="511"/>
      <c r="Y268" s="519" t="s">
        <v>1436</v>
      </c>
    </row>
    <row r="269" spans="1:25" s="5" customFormat="1" ht="14.1" customHeight="1">
      <c r="A269" s="530"/>
      <c r="B269" s="530"/>
      <c r="C269" s="530"/>
      <c r="D269" s="530"/>
      <c r="E269" s="530"/>
      <c r="F269" s="557"/>
      <c r="G269" s="530"/>
      <c r="H269" s="566"/>
      <c r="I269" s="530"/>
      <c r="J269" s="530"/>
      <c r="K269" s="577"/>
      <c r="L269" s="529"/>
      <c r="M269" s="530"/>
      <c r="N269" s="383" t="s">
        <v>116</v>
      </c>
      <c r="O269" s="381" t="s">
        <v>117</v>
      </c>
      <c r="P269" s="381" t="s">
        <v>117</v>
      </c>
      <c r="Q269" s="381" t="s">
        <v>117</v>
      </c>
      <c r="R269" s="381" t="s">
        <v>117</v>
      </c>
      <c r="S269" s="384" t="s">
        <v>118</v>
      </c>
      <c r="T269" s="384" t="s">
        <v>391</v>
      </c>
      <c r="U269" s="556"/>
      <c r="V269" s="556"/>
      <c r="W269" s="512"/>
      <c r="X269" s="512"/>
      <c r="Y269" s="520"/>
    </row>
    <row r="270" spans="1:25" s="5" customFormat="1" ht="14.1" customHeight="1">
      <c r="A270" s="553" t="s">
        <v>58</v>
      </c>
      <c r="B270" s="530" t="s">
        <v>407</v>
      </c>
      <c r="C270" s="530" t="s">
        <v>408</v>
      </c>
      <c r="D270" s="530" t="s">
        <v>110</v>
      </c>
      <c r="E270" s="530" t="s">
        <v>386</v>
      </c>
      <c r="F270" s="557">
        <v>44300</v>
      </c>
      <c r="G270" s="557"/>
      <c r="H270" s="566">
        <v>118.6</v>
      </c>
      <c r="I270" s="530" t="s">
        <v>111</v>
      </c>
      <c r="J270" s="530" t="s">
        <v>110</v>
      </c>
      <c r="K270" s="577" t="str">
        <f>A270</f>
        <v>10.</v>
      </c>
      <c r="L270" s="529" t="s">
        <v>409</v>
      </c>
      <c r="M270" s="530" t="s">
        <v>110</v>
      </c>
      <c r="N270" s="382" t="s">
        <v>121</v>
      </c>
      <c r="O270" s="382" t="s">
        <v>122</v>
      </c>
      <c r="P270" s="382" t="s">
        <v>123</v>
      </c>
      <c r="Q270" s="382" t="s">
        <v>114</v>
      </c>
      <c r="R270" s="382" t="s">
        <v>128</v>
      </c>
      <c r="S270" s="552" t="s">
        <v>112</v>
      </c>
      <c r="T270" s="552"/>
      <c r="U270" s="555">
        <v>1000</v>
      </c>
      <c r="V270" s="555">
        <f>H270*U270</f>
        <v>118600</v>
      </c>
      <c r="W270" s="511"/>
      <c r="X270" s="511"/>
      <c r="Y270" s="519" t="s">
        <v>1436</v>
      </c>
    </row>
    <row r="271" spans="1:25" s="5" customFormat="1" ht="14.1" customHeight="1">
      <c r="A271" s="530"/>
      <c r="B271" s="530"/>
      <c r="C271" s="530"/>
      <c r="D271" s="530"/>
      <c r="E271" s="530"/>
      <c r="F271" s="557"/>
      <c r="G271" s="530"/>
      <c r="H271" s="566"/>
      <c r="I271" s="530"/>
      <c r="J271" s="530"/>
      <c r="K271" s="577"/>
      <c r="L271" s="529"/>
      <c r="M271" s="530"/>
      <c r="N271" s="383" t="s">
        <v>116</v>
      </c>
      <c r="O271" s="381" t="s">
        <v>117</v>
      </c>
      <c r="P271" s="381" t="s">
        <v>117</v>
      </c>
      <c r="Q271" s="381" t="s">
        <v>117</v>
      </c>
      <c r="R271" s="381" t="s">
        <v>117</v>
      </c>
      <c r="S271" s="384" t="s">
        <v>118</v>
      </c>
      <c r="T271" s="384"/>
      <c r="U271" s="556"/>
      <c r="V271" s="556"/>
      <c r="W271" s="512"/>
      <c r="X271" s="512"/>
      <c r="Y271" s="520"/>
    </row>
    <row r="272" spans="1:25" s="5" customFormat="1" ht="14.1" customHeight="1">
      <c r="A272" s="553" t="s">
        <v>63</v>
      </c>
      <c r="B272" s="530" t="s">
        <v>410</v>
      </c>
      <c r="C272" s="530" t="s">
        <v>411</v>
      </c>
      <c r="D272" s="530" t="s">
        <v>110</v>
      </c>
      <c r="E272" s="530">
        <v>2011</v>
      </c>
      <c r="F272" s="555">
        <v>760240.5</v>
      </c>
      <c r="G272" s="557"/>
      <c r="H272" s="566">
        <v>269.32</v>
      </c>
      <c r="I272" s="530" t="s">
        <v>111</v>
      </c>
      <c r="J272" s="530" t="s">
        <v>110</v>
      </c>
      <c r="K272" s="577" t="str">
        <f>A272</f>
        <v>11.</v>
      </c>
      <c r="L272" s="529"/>
      <c r="M272" s="530" t="s">
        <v>112</v>
      </c>
      <c r="N272" s="382" t="s">
        <v>121</v>
      </c>
      <c r="O272" s="382" t="s">
        <v>113</v>
      </c>
      <c r="P272" s="382" t="s">
        <v>131</v>
      </c>
      <c r="Q272" s="382" t="s">
        <v>114</v>
      </c>
      <c r="R272" s="382" t="s">
        <v>115</v>
      </c>
      <c r="S272" s="552" t="s">
        <v>110</v>
      </c>
      <c r="T272" s="552"/>
      <c r="U272" s="555"/>
      <c r="V272" s="580">
        <v>760240.5</v>
      </c>
      <c r="W272" s="511"/>
      <c r="X272" s="511"/>
      <c r="Y272" s="519" t="s">
        <v>429</v>
      </c>
    </row>
    <row r="273" spans="1:25" s="5" customFormat="1" ht="14.1" customHeight="1">
      <c r="A273" s="530"/>
      <c r="B273" s="530"/>
      <c r="C273" s="530"/>
      <c r="D273" s="530"/>
      <c r="E273" s="530"/>
      <c r="F273" s="556"/>
      <c r="G273" s="530"/>
      <c r="H273" s="566"/>
      <c r="I273" s="530"/>
      <c r="J273" s="530"/>
      <c r="K273" s="577"/>
      <c r="L273" s="529"/>
      <c r="M273" s="530"/>
      <c r="N273" s="383" t="s">
        <v>116</v>
      </c>
      <c r="O273" s="381" t="s">
        <v>117</v>
      </c>
      <c r="P273" s="381" t="s">
        <v>117</v>
      </c>
      <c r="Q273" s="381" t="s">
        <v>117</v>
      </c>
      <c r="R273" s="381" t="s">
        <v>117</v>
      </c>
      <c r="S273" s="384" t="s">
        <v>118</v>
      </c>
      <c r="T273" s="384" t="s">
        <v>391</v>
      </c>
      <c r="U273" s="556"/>
      <c r="V273" s="581"/>
      <c r="W273" s="512"/>
      <c r="X273" s="512"/>
      <c r="Y273" s="520"/>
    </row>
    <row r="274" spans="1:25" s="5" customFormat="1" ht="14.1" customHeight="1">
      <c r="A274" s="553" t="s">
        <v>66</v>
      </c>
      <c r="B274" s="530" t="s">
        <v>412</v>
      </c>
      <c r="C274" s="530" t="s">
        <v>413</v>
      </c>
      <c r="D274" s="530" t="s">
        <v>110</v>
      </c>
      <c r="E274" s="530" t="s">
        <v>386</v>
      </c>
      <c r="F274" s="557">
        <v>143615</v>
      </c>
      <c r="G274" s="557"/>
      <c r="H274" s="566">
        <v>165.5</v>
      </c>
      <c r="I274" s="530" t="s">
        <v>111</v>
      </c>
      <c r="J274" s="530" t="s">
        <v>110</v>
      </c>
      <c r="K274" s="577" t="str">
        <f>A274</f>
        <v>12.</v>
      </c>
      <c r="L274" s="529"/>
      <c r="M274" s="530" t="s">
        <v>112</v>
      </c>
      <c r="N274" s="382" t="s">
        <v>121</v>
      </c>
      <c r="O274" s="382" t="s">
        <v>113</v>
      </c>
      <c r="P274" s="382" t="s">
        <v>389</v>
      </c>
      <c r="Q274" s="382" t="s">
        <v>114</v>
      </c>
      <c r="R274" s="382" t="s">
        <v>128</v>
      </c>
      <c r="S274" s="552" t="s">
        <v>110</v>
      </c>
      <c r="T274" s="552"/>
      <c r="U274" s="555">
        <v>1000</v>
      </c>
      <c r="V274" s="555">
        <f>H274*U274</f>
        <v>165500</v>
      </c>
      <c r="W274" s="511"/>
      <c r="X274" s="511"/>
      <c r="Y274" s="519" t="s">
        <v>1436</v>
      </c>
    </row>
    <row r="275" spans="1:25" s="5" customFormat="1" ht="14.1" customHeight="1">
      <c r="A275" s="530"/>
      <c r="B275" s="530"/>
      <c r="C275" s="530"/>
      <c r="D275" s="530"/>
      <c r="E275" s="530"/>
      <c r="F275" s="557"/>
      <c r="G275" s="530"/>
      <c r="H275" s="566"/>
      <c r="I275" s="530"/>
      <c r="J275" s="530"/>
      <c r="K275" s="577"/>
      <c r="L275" s="529"/>
      <c r="M275" s="530"/>
      <c r="N275" s="383" t="s">
        <v>116</v>
      </c>
      <c r="O275" s="381" t="s">
        <v>117</v>
      </c>
      <c r="P275" s="381" t="s">
        <v>117</v>
      </c>
      <c r="Q275" s="381" t="s">
        <v>117</v>
      </c>
      <c r="R275" s="381" t="s">
        <v>117</v>
      </c>
      <c r="S275" s="384" t="s">
        <v>118</v>
      </c>
      <c r="T275" s="384" t="s">
        <v>391</v>
      </c>
      <c r="U275" s="556"/>
      <c r="V275" s="556"/>
      <c r="W275" s="512"/>
      <c r="X275" s="512"/>
      <c r="Y275" s="520"/>
    </row>
    <row r="276" spans="1:25" s="5" customFormat="1" ht="14.1" customHeight="1">
      <c r="A276" s="553" t="s">
        <v>68</v>
      </c>
      <c r="B276" s="530" t="s">
        <v>414</v>
      </c>
      <c r="C276" s="530" t="s">
        <v>415</v>
      </c>
      <c r="D276" s="530" t="s">
        <v>110</v>
      </c>
      <c r="E276" s="529" t="s">
        <v>386</v>
      </c>
      <c r="F276" s="557">
        <v>104629.27</v>
      </c>
      <c r="G276" s="557"/>
      <c r="H276" s="566">
        <v>105.7</v>
      </c>
      <c r="I276" s="530" t="s">
        <v>111</v>
      </c>
      <c r="J276" s="530" t="s">
        <v>110</v>
      </c>
      <c r="K276" s="577" t="str">
        <f>A276</f>
        <v>13.</v>
      </c>
      <c r="L276" s="529"/>
      <c r="M276" s="530" t="s">
        <v>112</v>
      </c>
      <c r="N276" s="382" t="s">
        <v>121</v>
      </c>
      <c r="O276" s="382" t="s">
        <v>113</v>
      </c>
      <c r="P276" s="382" t="s">
        <v>389</v>
      </c>
      <c r="Q276" s="382" t="s">
        <v>114</v>
      </c>
      <c r="R276" s="382" t="s">
        <v>128</v>
      </c>
      <c r="S276" s="552" t="s">
        <v>110</v>
      </c>
      <c r="T276" s="552"/>
      <c r="U276" s="555">
        <v>1000</v>
      </c>
      <c r="V276" s="555">
        <f>H276*U276</f>
        <v>105700</v>
      </c>
      <c r="W276" s="511"/>
      <c r="X276" s="511"/>
      <c r="Y276" s="519" t="s">
        <v>1436</v>
      </c>
    </row>
    <row r="277" spans="1:25" s="5" customFormat="1" ht="14.1" customHeight="1">
      <c r="A277" s="530"/>
      <c r="B277" s="530"/>
      <c r="C277" s="530"/>
      <c r="D277" s="530"/>
      <c r="E277" s="530"/>
      <c r="F277" s="557"/>
      <c r="G277" s="530"/>
      <c r="H277" s="566"/>
      <c r="I277" s="530"/>
      <c r="J277" s="530"/>
      <c r="K277" s="577"/>
      <c r="L277" s="529"/>
      <c r="M277" s="530"/>
      <c r="N277" s="383" t="s">
        <v>116</v>
      </c>
      <c r="O277" s="381" t="s">
        <v>117</v>
      </c>
      <c r="P277" s="381" t="s">
        <v>117</v>
      </c>
      <c r="Q277" s="381" t="s">
        <v>117</v>
      </c>
      <c r="R277" s="381" t="s">
        <v>117</v>
      </c>
      <c r="S277" s="384" t="s">
        <v>118</v>
      </c>
      <c r="T277" s="384" t="s">
        <v>391</v>
      </c>
      <c r="U277" s="556"/>
      <c r="V277" s="556"/>
      <c r="W277" s="512"/>
      <c r="X277" s="512"/>
      <c r="Y277" s="520"/>
    </row>
    <row r="278" spans="1:25" s="5" customFormat="1" ht="14.1" customHeight="1">
      <c r="A278" s="553" t="s">
        <v>143</v>
      </c>
      <c r="B278" s="530" t="s">
        <v>416</v>
      </c>
      <c r="C278" s="530" t="s">
        <v>417</v>
      </c>
      <c r="D278" s="530" t="s">
        <v>110</v>
      </c>
      <c r="E278" s="530" t="s">
        <v>386</v>
      </c>
      <c r="F278" s="557">
        <v>484894.56</v>
      </c>
      <c r="G278" s="557"/>
      <c r="H278" s="566">
        <v>244.46</v>
      </c>
      <c r="I278" s="530" t="s">
        <v>111</v>
      </c>
      <c r="J278" s="530" t="s">
        <v>110</v>
      </c>
      <c r="K278" s="577" t="str">
        <f>A278</f>
        <v>14.</v>
      </c>
      <c r="L278" s="529"/>
      <c r="M278" s="530" t="s">
        <v>112</v>
      </c>
      <c r="N278" s="382" t="s">
        <v>121</v>
      </c>
      <c r="O278" s="382" t="s">
        <v>113</v>
      </c>
      <c r="P278" s="382" t="s">
        <v>389</v>
      </c>
      <c r="Q278" s="382" t="s">
        <v>114</v>
      </c>
      <c r="R278" s="382" t="s">
        <v>132</v>
      </c>
      <c r="S278" s="552" t="s">
        <v>110</v>
      </c>
      <c r="T278" s="552"/>
      <c r="U278" s="555"/>
      <c r="V278" s="580">
        <v>484894.56</v>
      </c>
      <c r="W278" s="511"/>
      <c r="X278" s="511"/>
      <c r="Y278" s="519" t="s">
        <v>429</v>
      </c>
    </row>
    <row r="279" spans="1:25" s="5" customFormat="1" ht="14.1" customHeight="1">
      <c r="A279" s="530"/>
      <c r="B279" s="530"/>
      <c r="C279" s="530"/>
      <c r="D279" s="530"/>
      <c r="E279" s="530"/>
      <c r="F279" s="557"/>
      <c r="G279" s="530"/>
      <c r="H279" s="566"/>
      <c r="I279" s="530"/>
      <c r="J279" s="530"/>
      <c r="K279" s="577"/>
      <c r="L279" s="529"/>
      <c r="M279" s="530"/>
      <c r="N279" s="383" t="s">
        <v>116</v>
      </c>
      <c r="O279" s="381" t="s">
        <v>117</v>
      </c>
      <c r="P279" s="381" t="s">
        <v>117</v>
      </c>
      <c r="Q279" s="381" t="s">
        <v>117</v>
      </c>
      <c r="R279" s="381" t="s">
        <v>117</v>
      </c>
      <c r="S279" s="384" t="s">
        <v>118</v>
      </c>
      <c r="T279" s="384" t="s">
        <v>391</v>
      </c>
      <c r="U279" s="556"/>
      <c r="V279" s="581"/>
      <c r="W279" s="512"/>
      <c r="X279" s="512"/>
      <c r="Y279" s="520"/>
    </row>
    <row r="280" spans="1:25" s="5" customFormat="1" ht="14.1" customHeight="1">
      <c r="A280" s="553" t="s">
        <v>144</v>
      </c>
      <c r="B280" s="530" t="s">
        <v>418</v>
      </c>
      <c r="C280" s="530" t="s">
        <v>419</v>
      </c>
      <c r="D280" s="530" t="s">
        <v>110</v>
      </c>
      <c r="E280" s="530" t="s">
        <v>386</v>
      </c>
      <c r="F280" s="557">
        <v>42799.49</v>
      </c>
      <c r="G280" s="557"/>
      <c r="H280" s="566">
        <v>89.5</v>
      </c>
      <c r="I280" s="530" t="s">
        <v>111</v>
      </c>
      <c r="J280" s="530" t="s">
        <v>110</v>
      </c>
      <c r="K280" s="577" t="str">
        <f>A280</f>
        <v>15.</v>
      </c>
      <c r="L280" s="529"/>
      <c r="M280" s="530" t="s">
        <v>112</v>
      </c>
      <c r="N280" s="382" t="s">
        <v>121</v>
      </c>
      <c r="O280" s="382" t="s">
        <v>122</v>
      </c>
      <c r="P280" s="382" t="s">
        <v>123</v>
      </c>
      <c r="Q280" s="382" t="s">
        <v>114</v>
      </c>
      <c r="R280" s="382" t="s">
        <v>115</v>
      </c>
      <c r="S280" s="552" t="s">
        <v>112</v>
      </c>
      <c r="T280" s="552"/>
      <c r="U280" s="555">
        <v>1000</v>
      </c>
      <c r="V280" s="555">
        <f>H280*U280</f>
        <v>89500</v>
      </c>
      <c r="W280" s="511"/>
      <c r="X280" s="511"/>
      <c r="Y280" s="519" t="s">
        <v>1436</v>
      </c>
    </row>
    <row r="281" spans="1:25" s="5" customFormat="1" ht="14.1" customHeight="1">
      <c r="A281" s="530"/>
      <c r="B281" s="530"/>
      <c r="C281" s="530"/>
      <c r="D281" s="530"/>
      <c r="E281" s="530"/>
      <c r="F281" s="557"/>
      <c r="G281" s="530"/>
      <c r="H281" s="566"/>
      <c r="I281" s="530"/>
      <c r="J281" s="530"/>
      <c r="K281" s="577"/>
      <c r="L281" s="529"/>
      <c r="M281" s="530"/>
      <c r="N281" s="383" t="s">
        <v>116</v>
      </c>
      <c r="O281" s="381" t="s">
        <v>117</v>
      </c>
      <c r="P281" s="381" t="s">
        <v>117</v>
      </c>
      <c r="Q281" s="381" t="s">
        <v>117</v>
      </c>
      <c r="R281" s="381" t="s">
        <v>117</v>
      </c>
      <c r="S281" s="384" t="s">
        <v>118</v>
      </c>
      <c r="T281" s="384"/>
      <c r="U281" s="556"/>
      <c r="V281" s="556"/>
      <c r="W281" s="512"/>
      <c r="X281" s="512"/>
      <c r="Y281" s="520"/>
    </row>
    <row r="282" spans="1:25" s="5" customFormat="1" ht="13.5" customHeight="1">
      <c r="A282" s="553" t="s">
        <v>147</v>
      </c>
      <c r="B282" s="523" t="s">
        <v>868</v>
      </c>
      <c r="C282" s="523" t="s">
        <v>381</v>
      </c>
      <c r="D282" s="523" t="s">
        <v>110</v>
      </c>
      <c r="E282" s="523" t="s">
        <v>386</v>
      </c>
      <c r="F282" s="555">
        <v>364180</v>
      </c>
      <c r="G282" s="582" t="s">
        <v>904</v>
      </c>
      <c r="H282" s="603">
        <v>182.09</v>
      </c>
      <c r="I282" s="582" t="s">
        <v>111</v>
      </c>
      <c r="J282" s="523" t="s">
        <v>110</v>
      </c>
      <c r="K282" s="577" t="str">
        <f>A282</f>
        <v>16.</v>
      </c>
      <c r="L282" s="523"/>
      <c r="M282" s="523" t="s">
        <v>112</v>
      </c>
      <c r="N282" s="382" t="s">
        <v>121</v>
      </c>
      <c r="O282" s="382"/>
      <c r="P282" s="379" t="s">
        <v>123</v>
      </c>
      <c r="Q282" s="382" t="s">
        <v>114</v>
      </c>
      <c r="R282" s="382" t="s">
        <v>128</v>
      </c>
      <c r="S282" s="552" t="s">
        <v>110</v>
      </c>
      <c r="T282" s="552"/>
      <c r="U282" s="555"/>
      <c r="V282" s="580">
        <v>364180</v>
      </c>
      <c r="W282" s="511"/>
      <c r="X282" s="511"/>
      <c r="Y282" s="519" t="s">
        <v>429</v>
      </c>
    </row>
    <row r="283" spans="1:25" s="5" customFormat="1" ht="14.1" customHeight="1">
      <c r="A283" s="530"/>
      <c r="B283" s="565"/>
      <c r="C283" s="565"/>
      <c r="D283" s="565"/>
      <c r="E283" s="565"/>
      <c r="F283" s="556"/>
      <c r="G283" s="565"/>
      <c r="H283" s="594"/>
      <c r="I283" s="565"/>
      <c r="J283" s="565"/>
      <c r="K283" s="577"/>
      <c r="L283" s="524"/>
      <c r="M283" s="565"/>
      <c r="N283" s="385" t="s">
        <v>116</v>
      </c>
      <c r="O283" s="381" t="s">
        <v>117</v>
      </c>
      <c r="P283" s="381" t="s">
        <v>117</v>
      </c>
      <c r="Q283" s="381" t="s">
        <v>117</v>
      </c>
      <c r="R283" s="381" t="s">
        <v>117</v>
      </c>
      <c r="S283" s="384" t="s">
        <v>118</v>
      </c>
      <c r="T283" s="384" t="s">
        <v>391</v>
      </c>
      <c r="U283" s="556"/>
      <c r="V283" s="581"/>
      <c r="W283" s="512"/>
      <c r="X283" s="512"/>
      <c r="Y283" s="520"/>
    </row>
    <row r="284" spans="1:25" s="5" customFormat="1" ht="14.1" customHeight="1">
      <c r="A284" s="553" t="s">
        <v>149</v>
      </c>
      <c r="B284" s="530" t="s">
        <v>420</v>
      </c>
      <c r="C284" s="529" t="s">
        <v>867</v>
      </c>
      <c r="D284" s="530" t="s">
        <v>110</v>
      </c>
      <c r="E284" s="530" t="s">
        <v>386</v>
      </c>
      <c r="F284" s="557">
        <v>132822.06</v>
      </c>
      <c r="G284" s="557"/>
      <c r="H284" s="566">
        <v>75.900000000000006</v>
      </c>
      <c r="I284" s="530" t="s">
        <v>111</v>
      </c>
      <c r="J284" s="530" t="s">
        <v>110</v>
      </c>
      <c r="K284" s="577" t="str">
        <f>A284</f>
        <v>17.</v>
      </c>
      <c r="L284" s="529"/>
      <c r="M284" s="530" t="s">
        <v>112</v>
      </c>
      <c r="N284" s="382" t="s">
        <v>121</v>
      </c>
      <c r="O284" s="382" t="s">
        <v>122</v>
      </c>
      <c r="P284" s="382" t="s">
        <v>123</v>
      </c>
      <c r="Q284" s="382" t="s">
        <v>114</v>
      </c>
      <c r="R284" s="382" t="s">
        <v>115</v>
      </c>
      <c r="S284" s="552" t="s">
        <v>112</v>
      </c>
      <c r="T284" s="552"/>
      <c r="U284" s="555"/>
      <c r="V284" s="586">
        <v>132822.06</v>
      </c>
      <c r="W284" s="511"/>
      <c r="X284" s="511"/>
      <c r="Y284" s="519" t="s">
        <v>429</v>
      </c>
    </row>
    <row r="285" spans="1:25" s="5" customFormat="1" ht="14.1" customHeight="1">
      <c r="A285" s="530"/>
      <c r="B285" s="530"/>
      <c r="C285" s="530"/>
      <c r="D285" s="530"/>
      <c r="E285" s="530"/>
      <c r="F285" s="557"/>
      <c r="G285" s="530"/>
      <c r="H285" s="566"/>
      <c r="I285" s="530"/>
      <c r="J285" s="530"/>
      <c r="K285" s="577"/>
      <c r="L285" s="529"/>
      <c r="M285" s="530"/>
      <c r="N285" s="383" t="s">
        <v>116</v>
      </c>
      <c r="O285" s="381" t="s">
        <v>117</v>
      </c>
      <c r="P285" s="381" t="s">
        <v>117</v>
      </c>
      <c r="Q285" s="381" t="s">
        <v>117</v>
      </c>
      <c r="R285" s="381" t="s">
        <v>117</v>
      </c>
      <c r="S285" s="384" t="s">
        <v>118</v>
      </c>
      <c r="T285" s="384"/>
      <c r="U285" s="556"/>
      <c r="V285" s="586"/>
      <c r="W285" s="512"/>
      <c r="X285" s="512"/>
      <c r="Y285" s="520"/>
    </row>
    <row r="286" spans="1:25" s="5" customFormat="1" ht="14.1" customHeight="1">
      <c r="A286" s="567"/>
      <c r="B286" s="568"/>
      <c r="C286" s="568"/>
      <c r="D286" s="568"/>
      <c r="E286" s="568"/>
      <c r="F286" s="568"/>
      <c r="G286" s="568"/>
      <c r="H286" s="568"/>
      <c r="I286" s="568"/>
      <c r="J286" s="568"/>
      <c r="K286" s="568"/>
      <c r="L286" s="568"/>
      <c r="M286" s="568"/>
      <c r="N286" s="568"/>
      <c r="O286" s="568"/>
      <c r="P286" s="568"/>
      <c r="Q286" s="568"/>
      <c r="R286" s="568"/>
      <c r="S286" s="568"/>
      <c r="T286" s="568"/>
      <c r="U286" s="569"/>
      <c r="V286" s="439">
        <f>SUM(V252:V285)</f>
        <v>8234390.2999999989</v>
      </c>
      <c r="W286" s="440"/>
      <c r="X286" s="440"/>
    </row>
    <row r="287" spans="1:25" ht="14.1" customHeight="1">
      <c r="A287" s="649" t="str">
        <f>'wykaz jednostek'!B4</f>
        <v>Nidzicki Ośrodek Kultury</v>
      </c>
      <c r="B287" s="649"/>
      <c r="C287" s="649"/>
      <c r="D287" s="649"/>
      <c r="E287" s="649"/>
      <c r="F287" s="649"/>
      <c r="G287" s="649"/>
      <c r="H287" s="649"/>
      <c r="I287" s="649"/>
      <c r="J287" s="649"/>
      <c r="K287" s="649"/>
      <c r="L287" s="649"/>
      <c r="M287" s="649"/>
      <c r="N287" s="649"/>
      <c r="O287" s="649"/>
      <c r="P287" s="649"/>
      <c r="Q287" s="649"/>
      <c r="R287" s="649"/>
      <c r="S287" s="649"/>
      <c r="T287" s="649"/>
      <c r="U287" s="649"/>
      <c r="V287" s="649"/>
      <c r="W287" s="649"/>
      <c r="X287" s="649"/>
      <c r="Y287" s="649"/>
    </row>
    <row r="288" spans="1:25" s="5" customFormat="1" ht="14.1" customHeight="1">
      <c r="A288" s="579" t="s">
        <v>9</v>
      </c>
      <c r="B288" s="565" t="s">
        <v>421</v>
      </c>
      <c r="C288" s="565" t="s">
        <v>422</v>
      </c>
      <c r="D288" s="565" t="s">
        <v>110</v>
      </c>
      <c r="E288" s="565" t="s">
        <v>423</v>
      </c>
      <c r="F288" s="629">
        <v>6349403.0899999999</v>
      </c>
      <c r="G288" s="629" t="s">
        <v>429</v>
      </c>
      <c r="H288" s="585">
        <v>3755.3</v>
      </c>
      <c r="I288" s="565" t="s">
        <v>111</v>
      </c>
      <c r="J288" s="565" t="s">
        <v>110</v>
      </c>
      <c r="K288" s="583" t="str">
        <f>A288</f>
        <v>1.</v>
      </c>
      <c r="L288" s="578" t="s">
        <v>1271</v>
      </c>
      <c r="M288" s="565" t="s">
        <v>110</v>
      </c>
      <c r="N288" s="441" t="s">
        <v>388</v>
      </c>
      <c r="O288" s="442"/>
      <c r="P288" s="442" t="s">
        <v>131</v>
      </c>
      <c r="Q288" s="442" t="s">
        <v>114</v>
      </c>
      <c r="R288" s="442" t="s">
        <v>115</v>
      </c>
      <c r="S288" s="565" t="s">
        <v>112</v>
      </c>
      <c r="T288" s="565"/>
      <c r="U288" s="575">
        <v>3000</v>
      </c>
      <c r="V288" s="575">
        <f>H288*U288</f>
        <v>11265900</v>
      </c>
      <c r="W288" s="513"/>
      <c r="X288" s="513"/>
      <c r="Y288" s="519" t="s">
        <v>1436</v>
      </c>
    </row>
    <row r="289" spans="1:25" s="5" customFormat="1" ht="14.1" customHeight="1">
      <c r="A289" s="530"/>
      <c r="B289" s="530"/>
      <c r="C289" s="530"/>
      <c r="D289" s="530"/>
      <c r="E289" s="530"/>
      <c r="F289" s="584"/>
      <c r="G289" s="584"/>
      <c r="H289" s="566"/>
      <c r="I289" s="530"/>
      <c r="J289" s="530"/>
      <c r="K289" s="577"/>
      <c r="L289" s="524"/>
      <c r="M289" s="530"/>
      <c r="N289" s="388"/>
      <c r="O289" s="389" t="s">
        <v>1272</v>
      </c>
      <c r="P289" s="389" t="s">
        <v>1273</v>
      </c>
      <c r="Q289" s="389" t="s">
        <v>117</v>
      </c>
      <c r="R289" s="389" t="s">
        <v>117</v>
      </c>
      <c r="S289" s="390" t="s">
        <v>118</v>
      </c>
      <c r="T289" s="390"/>
      <c r="U289" s="556"/>
      <c r="V289" s="556"/>
      <c r="W289" s="512"/>
      <c r="X289" s="512"/>
      <c r="Y289" s="520"/>
    </row>
    <row r="290" spans="1:25" s="5" customFormat="1" ht="14.1" customHeight="1">
      <c r="A290" s="553" t="s">
        <v>15</v>
      </c>
      <c r="B290" s="530" t="s">
        <v>424</v>
      </c>
      <c r="C290" s="530" t="s">
        <v>425</v>
      </c>
      <c r="D290" s="530" t="s">
        <v>110</v>
      </c>
      <c r="E290" s="530">
        <v>1965</v>
      </c>
      <c r="F290" s="631">
        <v>1300000</v>
      </c>
      <c r="G290" s="584"/>
      <c r="H290" s="566">
        <v>745</v>
      </c>
      <c r="I290" s="530" t="s">
        <v>111</v>
      </c>
      <c r="J290" s="530" t="s">
        <v>110</v>
      </c>
      <c r="K290" s="577" t="str">
        <f>A290</f>
        <v>2.</v>
      </c>
      <c r="L290" s="529"/>
      <c r="M290" s="530" t="s">
        <v>110</v>
      </c>
      <c r="N290" s="386" t="s">
        <v>388</v>
      </c>
      <c r="O290" s="387"/>
      <c r="P290" s="387"/>
      <c r="Q290" s="387"/>
      <c r="R290" s="387"/>
      <c r="S290" s="530"/>
      <c r="T290" s="530"/>
      <c r="U290" s="555">
        <v>3000</v>
      </c>
      <c r="V290" s="555">
        <f>H290*U290</f>
        <v>2235000</v>
      </c>
      <c r="W290" s="511"/>
      <c r="X290" s="511"/>
      <c r="Y290" s="519" t="s">
        <v>1436</v>
      </c>
    </row>
    <row r="291" spans="1:25" s="5" customFormat="1" ht="14.1" customHeight="1">
      <c r="A291" s="530"/>
      <c r="B291" s="530"/>
      <c r="C291" s="530"/>
      <c r="D291" s="530"/>
      <c r="E291" s="530"/>
      <c r="F291" s="584"/>
      <c r="G291" s="584"/>
      <c r="H291" s="566"/>
      <c r="I291" s="530"/>
      <c r="J291" s="530"/>
      <c r="K291" s="577"/>
      <c r="L291" s="529"/>
      <c r="M291" s="530"/>
      <c r="N291" s="388"/>
      <c r="O291" s="389" t="s">
        <v>1273</v>
      </c>
      <c r="P291" s="389" t="s">
        <v>1274</v>
      </c>
      <c r="Q291" s="389" t="s">
        <v>1274</v>
      </c>
      <c r="R291" s="389" t="s">
        <v>940</v>
      </c>
      <c r="S291" s="390" t="s">
        <v>118</v>
      </c>
      <c r="T291" s="390"/>
      <c r="U291" s="556"/>
      <c r="V291" s="556"/>
      <c r="W291" s="512"/>
      <c r="X291" s="512"/>
      <c r="Y291" s="520"/>
    </row>
    <row r="292" spans="1:25" s="5" customFormat="1" ht="14.1" customHeight="1">
      <c r="A292" s="567"/>
      <c r="B292" s="568"/>
      <c r="C292" s="568"/>
      <c r="D292" s="568"/>
      <c r="E292" s="568"/>
      <c r="F292" s="568"/>
      <c r="G292" s="568"/>
      <c r="H292" s="568"/>
      <c r="I292" s="568"/>
      <c r="J292" s="568"/>
      <c r="K292" s="568"/>
      <c r="L292" s="568"/>
      <c r="M292" s="568"/>
      <c r="N292" s="568"/>
      <c r="O292" s="568"/>
      <c r="P292" s="568"/>
      <c r="Q292" s="568"/>
      <c r="R292" s="568"/>
      <c r="S292" s="568"/>
      <c r="T292" s="568"/>
      <c r="U292" s="569"/>
      <c r="V292" s="439">
        <f>SUM(V288:V291)</f>
        <v>13500900</v>
      </c>
      <c r="W292" s="440"/>
      <c r="X292" s="440"/>
    </row>
    <row r="293" spans="1:25" ht="14.1" customHeight="1">
      <c r="A293" s="650" t="s">
        <v>644</v>
      </c>
      <c r="B293" s="650"/>
      <c r="C293" s="650"/>
      <c r="D293" s="650"/>
      <c r="E293" s="650"/>
      <c r="F293" s="650"/>
      <c r="G293" s="650"/>
      <c r="H293" s="650"/>
      <c r="I293" s="650"/>
      <c r="J293" s="650"/>
      <c r="K293" s="650"/>
      <c r="L293" s="650"/>
      <c r="M293" s="650"/>
      <c r="N293" s="650"/>
      <c r="O293" s="650"/>
      <c r="P293" s="650"/>
      <c r="Q293" s="650"/>
      <c r="R293" s="650"/>
      <c r="S293" s="650"/>
      <c r="T293" s="650"/>
      <c r="U293" s="650"/>
      <c r="V293" s="650"/>
      <c r="W293" s="650"/>
      <c r="X293" s="650"/>
      <c r="Y293" s="650"/>
    </row>
    <row r="294" spans="1:25" s="5" customFormat="1" ht="14.1" customHeight="1">
      <c r="A294" s="595" t="s">
        <v>9</v>
      </c>
      <c r="B294" s="632" t="s">
        <v>877</v>
      </c>
      <c r="C294" s="648" t="s">
        <v>885</v>
      </c>
      <c r="D294" s="634" t="s">
        <v>110</v>
      </c>
      <c r="E294" s="647">
        <v>2010</v>
      </c>
      <c r="F294" s="638">
        <v>9768772.5199999996</v>
      </c>
      <c r="G294" s="635"/>
      <c r="H294" s="636">
        <v>2948.22</v>
      </c>
      <c r="I294" s="643" t="s">
        <v>111</v>
      </c>
      <c r="J294" s="578" t="s">
        <v>110</v>
      </c>
      <c r="K294" s="621" t="str">
        <f>A294</f>
        <v>1.</v>
      </c>
      <c r="L294" s="524"/>
      <c r="M294" s="524" t="s">
        <v>112</v>
      </c>
      <c r="N294" s="438" t="s">
        <v>121</v>
      </c>
      <c r="O294" s="438" t="s">
        <v>122</v>
      </c>
      <c r="P294" s="438" t="s">
        <v>389</v>
      </c>
      <c r="Q294" s="438" t="s">
        <v>114</v>
      </c>
      <c r="R294" s="438" t="s">
        <v>128</v>
      </c>
      <c r="S294" s="438" t="s">
        <v>110</v>
      </c>
      <c r="T294" s="438"/>
      <c r="U294" s="589"/>
      <c r="V294" s="644">
        <v>9768772.5199999996</v>
      </c>
      <c r="W294" s="513"/>
      <c r="X294" s="513"/>
      <c r="Y294" s="519" t="s">
        <v>429</v>
      </c>
    </row>
    <row r="295" spans="1:25" s="5" customFormat="1" ht="14.1" customHeight="1">
      <c r="A295" s="596"/>
      <c r="B295" s="633"/>
      <c r="C295" s="600"/>
      <c r="D295" s="602"/>
      <c r="E295" s="628"/>
      <c r="F295" s="639"/>
      <c r="G295" s="598"/>
      <c r="H295" s="637"/>
      <c r="I295" s="597"/>
      <c r="J295" s="524"/>
      <c r="K295" s="593"/>
      <c r="L295" s="529"/>
      <c r="M295" s="529"/>
      <c r="N295" s="385" t="s">
        <v>116</v>
      </c>
      <c r="O295" s="381" t="s">
        <v>117</v>
      </c>
      <c r="P295" s="381" t="s">
        <v>117</v>
      </c>
      <c r="Q295" s="381" t="s">
        <v>117</v>
      </c>
      <c r="R295" s="381" t="s">
        <v>117</v>
      </c>
      <c r="S295" s="380" t="s">
        <v>118</v>
      </c>
      <c r="T295" s="379" t="s">
        <v>391</v>
      </c>
      <c r="U295" s="540"/>
      <c r="V295" s="645"/>
      <c r="W295" s="512"/>
      <c r="X295" s="512"/>
      <c r="Y295" s="520"/>
    </row>
    <row r="296" spans="1:25" s="5" customFormat="1" ht="14.1" customHeight="1">
      <c r="A296" s="601" t="s">
        <v>15</v>
      </c>
      <c r="B296" s="630" t="s">
        <v>878</v>
      </c>
      <c r="C296" s="600" t="s">
        <v>884</v>
      </c>
      <c r="D296" s="602" t="s">
        <v>110</v>
      </c>
      <c r="E296" s="628">
        <v>1968</v>
      </c>
      <c r="F296" s="639">
        <v>676925.43</v>
      </c>
      <c r="G296" s="598"/>
      <c r="H296" s="637">
        <v>615</v>
      </c>
      <c r="I296" s="597" t="s">
        <v>111</v>
      </c>
      <c r="J296" s="523" t="s">
        <v>110</v>
      </c>
      <c r="K296" s="593" t="str">
        <f>A296</f>
        <v>2.</v>
      </c>
      <c r="L296" s="529"/>
      <c r="M296" s="529" t="s">
        <v>112</v>
      </c>
      <c r="N296" s="379" t="s">
        <v>121</v>
      </c>
      <c r="O296" s="379" t="s">
        <v>122</v>
      </c>
      <c r="P296" s="379" t="s">
        <v>389</v>
      </c>
      <c r="Q296" s="379" t="s">
        <v>114</v>
      </c>
      <c r="R296" s="379" t="s">
        <v>132</v>
      </c>
      <c r="S296" s="379" t="s">
        <v>112</v>
      </c>
      <c r="T296" s="379"/>
      <c r="U296" s="539">
        <v>3000</v>
      </c>
      <c r="V296" s="646">
        <f>SUM(H296*U296)</f>
        <v>1845000</v>
      </c>
      <c r="W296" s="511"/>
      <c r="X296" s="511"/>
      <c r="Y296" s="519" t="s">
        <v>1436</v>
      </c>
    </row>
    <row r="297" spans="1:25" s="5" customFormat="1" ht="14.1" customHeight="1">
      <c r="A297" s="596"/>
      <c r="B297" s="630"/>
      <c r="C297" s="600"/>
      <c r="D297" s="602"/>
      <c r="E297" s="628"/>
      <c r="F297" s="639"/>
      <c r="G297" s="598"/>
      <c r="H297" s="637"/>
      <c r="I297" s="597"/>
      <c r="J297" s="524"/>
      <c r="K297" s="593"/>
      <c r="L297" s="529"/>
      <c r="M297" s="529"/>
      <c r="N297" s="385" t="s">
        <v>116</v>
      </c>
      <c r="O297" s="381" t="s">
        <v>117</v>
      </c>
      <c r="P297" s="381" t="s">
        <v>117</v>
      </c>
      <c r="Q297" s="381" t="s">
        <v>117</v>
      </c>
      <c r="R297" s="381" t="s">
        <v>117</v>
      </c>
      <c r="S297" s="380" t="s">
        <v>118</v>
      </c>
      <c r="T297" s="379"/>
      <c r="U297" s="540"/>
      <c r="V297" s="646"/>
      <c r="W297" s="512"/>
      <c r="X297" s="512"/>
      <c r="Y297" s="520"/>
    </row>
    <row r="298" spans="1:25" s="5" customFormat="1" ht="14.1" customHeight="1">
      <c r="A298" s="601" t="s">
        <v>21</v>
      </c>
      <c r="B298" s="630" t="s">
        <v>879</v>
      </c>
      <c r="C298" s="600" t="s">
        <v>884</v>
      </c>
      <c r="D298" s="602" t="s">
        <v>110</v>
      </c>
      <c r="E298" s="628"/>
      <c r="F298" s="639">
        <v>57090</v>
      </c>
      <c r="G298" s="598"/>
      <c r="H298" s="637">
        <v>60</v>
      </c>
      <c r="I298" s="597" t="s">
        <v>111</v>
      </c>
      <c r="J298" s="523" t="s">
        <v>112</v>
      </c>
      <c r="K298" s="593" t="str">
        <f>A298</f>
        <v>3.</v>
      </c>
      <c r="L298" s="529"/>
      <c r="M298" s="529" t="s">
        <v>112</v>
      </c>
      <c r="N298" s="379"/>
      <c r="O298" s="379" t="s">
        <v>122</v>
      </c>
      <c r="P298" s="379" t="s">
        <v>389</v>
      </c>
      <c r="Q298" s="379" t="s">
        <v>114</v>
      </c>
      <c r="R298" s="379" t="s">
        <v>132</v>
      </c>
      <c r="S298" s="379" t="s">
        <v>112</v>
      </c>
      <c r="T298" s="379"/>
      <c r="U298" s="539">
        <v>1000</v>
      </c>
      <c r="V298" s="539">
        <f>SUM(U298*H298)</f>
        <v>60000</v>
      </c>
      <c r="W298" s="511"/>
      <c r="X298" s="511"/>
      <c r="Y298" s="519" t="s">
        <v>1436</v>
      </c>
    </row>
    <row r="299" spans="1:25" s="5" customFormat="1" ht="14.1" customHeight="1">
      <c r="A299" s="596"/>
      <c r="B299" s="630"/>
      <c r="C299" s="600"/>
      <c r="D299" s="602"/>
      <c r="E299" s="628"/>
      <c r="F299" s="639"/>
      <c r="G299" s="598"/>
      <c r="H299" s="637"/>
      <c r="I299" s="597"/>
      <c r="J299" s="524"/>
      <c r="K299" s="593"/>
      <c r="L299" s="529"/>
      <c r="M299" s="529"/>
      <c r="N299" s="385" t="s">
        <v>116</v>
      </c>
      <c r="O299" s="381" t="s">
        <v>117</v>
      </c>
      <c r="P299" s="381" t="s">
        <v>117</v>
      </c>
      <c r="Q299" s="381" t="s">
        <v>117</v>
      </c>
      <c r="R299" s="381" t="s">
        <v>117</v>
      </c>
      <c r="S299" s="380" t="s">
        <v>118</v>
      </c>
      <c r="T299" s="379"/>
      <c r="U299" s="540"/>
      <c r="V299" s="540"/>
      <c r="W299" s="512"/>
      <c r="X299" s="512"/>
      <c r="Y299" s="520"/>
    </row>
    <row r="300" spans="1:25" s="5" customFormat="1" ht="14.1" customHeight="1">
      <c r="A300" s="601" t="s">
        <v>28</v>
      </c>
      <c r="B300" s="630" t="s">
        <v>880</v>
      </c>
      <c r="C300" s="600" t="s">
        <v>886</v>
      </c>
      <c r="D300" s="602" t="s">
        <v>110</v>
      </c>
      <c r="E300" s="628">
        <v>2021</v>
      </c>
      <c r="F300" s="639">
        <v>44551.89</v>
      </c>
      <c r="G300" s="598"/>
      <c r="H300" s="637">
        <v>25</v>
      </c>
      <c r="I300" s="597" t="s">
        <v>111</v>
      </c>
      <c r="J300" s="523" t="s">
        <v>112</v>
      </c>
      <c r="K300" s="593" t="str">
        <f>A300</f>
        <v>4.</v>
      </c>
      <c r="L300" s="529"/>
      <c r="M300" s="529" t="s">
        <v>112</v>
      </c>
      <c r="N300" s="379"/>
      <c r="O300" s="379" t="s">
        <v>890</v>
      </c>
      <c r="P300" s="379" t="s">
        <v>123</v>
      </c>
      <c r="Q300" s="379" t="s">
        <v>114</v>
      </c>
      <c r="R300" s="379" t="s">
        <v>891</v>
      </c>
      <c r="S300" s="379" t="s">
        <v>112</v>
      </c>
      <c r="T300" s="379"/>
      <c r="U300" s="539"/>
      <c r="V300" s="526">
        <v>44551.89</v>
      </c>
      <c r="W300" s="511"/>
      <c r="X300" s="511"/>
      <c r="Y300" s="519" t="s">
        <v>429</v>
      </c>
    </row>
    <row r="301" spans="1:25" s="5" customFormat="1" ht="14.1" customHeight="1">
      <c r="A301" s="596"/>
      <c r="B301" s="630"/>
      <c r="C301" s="600"/>
      <c r="D301" s="602"/>
      <c r="E301" s="628"/>
      <c r="F301" s="639"/>
      <c r="G301" s="598"/>
      <c r="H301" s="637"/>
      <c r="I301" s="597"/>
      <c r="J301" s="524"/>
      <c r="K301" s="593"/>
      <c r="L301" s="529"/>
      <c r="M301" s="529"/>
      <c r="N301" s="385" t="s">
        <v>116</v>
      </c>
      <c r="O301" s="381" t="s">
        <v>117</v>
      </c>
      <c r="P301" s="381" t="s">
        <v>117</v>
      </c>
      <c r="Q301" s="381" t="s">
        <v>117</v>
      </c>
      <c r="R301" s="381" t="s">
        <v>117</v>
      </c>
      <c r="S301" s="380" t="s">
        <v>118</v>
      </c>
      <c r="T301" s="379"/>
      <c r="U301" s="540"/>
      <c r="V301" s="527"/>
      <c r="W301" s="512"/>
      <c r="X301" s="512"/>
      <c r="Y301" s="520"/>
    </row>
    <row r="302" spans="1:25" s="5" customFormat="1" ht="14.1" customHeight="1">
      <c r="A302" s="601" t="s">
        <v>33</v>
      </c>
      <c r="B302" s="630" t="s">
        <v>880</v>
      </c>
      <c r="C302" s="600" t="s">
        <v>886</v>
      </c>
      <c r="D302" s="602" t="s">
        <v>110</v>
      </c>
      <c r="E302" s="628">
        <v>2021</v>
      </c>
      <c r="F302" s="639">
        <v>44551.89</v>
      </c>
      <c r="G302" s="598"/>
      <c r="H302" s="637">
        <v>25</v>
      </c>
      <c r="I302" s="597" t="s">
        <v>111</v>
      </c>
      <c r="J302" s="523" t="s">
        <v>112</v>
      </c>
      <c r="K302" s="593" t="str">
        <f>A302</f>
        <v>5.</v>
      </c>
      <c r="L302" s="529"/>
      <c r="M302" s="529" t="s">
        <v>112</v>
      </c>
      <c r="N302" s="379"/>
      <c r="O302" s="379" t="s">
        <v>890</v>
      </c>
      <c r="P302" s="379" t="s">
        <v>123</v>
      </c>
      <c r="Q302" s="379" t="s">
        <v>114</v>
      </c>
      <c r="R302" s="379" t="s">
        <v>891</v>
      </c>
      <c r="S302" s="379" t="s">
        <v>112</v>
      </c>
      <c r="T302" s="379"/>
      <c r="U302" s="539"/>
      <c r="V302" s="526">
        <v>44551.89</v>
      </c>
      <c r="W302" s="511"/>
      <c r="X302" s="511"/>
      <c r="Y302" s="519" t="s">
        <v>429</v>
      </c>
    </row>
    <row r="303" spans="1:25" s="5" customFormat="1" ht="14.1" customHeight="1">
      <c r="A303" s="596"/>
      <c r="B303" s="630"/>
      <c r="C303" s="600"/>
      <c r="D303" s="602"/>
      <c r="E303" s="628"/>
      <c r="F303" s="639"/>
      <c r="G303" s="598"/>
      <c r="H303" s="637"/>
      <c r="I303" s="597"/>
      <c r="J303" s="524"/>
      <c r="K303" s="593"/>
      <c r="L303" s="523"/>
      <c r="M303" s="529"/>
      <c r="N303" s="385" t="s">
        <v>116</v>
      </c>
      <c r="O303" s="381" t="s">
        <v>117</v>
      </c>
      <c r="P303" s="381" t="s">
        <v>117</v>
      </c>
      <c r="Q303" s="381" t="s">
        <v>117</v>
      </c>
      <c r="R303" s="381" t="s">
        <v>117</v>
      </c>
      <c r="S303" s="380" t="s">
        <v>118</v>
      </c>
      <c r="T303" s="379"/>
      <c r="U303" s="540"/>
      <c r="V303" s="527"/>
      <c r="W303" s="512"/>
      <c r="X303" s="512"/>
      <c r="Y303" s="520"/>
    </row>
    <row r="304" spans="1:25" s="5" customFormat="1" ht="14.1" customHeight="1">
      <c r="A304" s="601" t="s">
        <v>35</v>
      </c>
      <c r="B304" s="630" t="s">
        <v>881</v>
      </c>
      <c r="C304" s="600" t="s">
        <v>886</v>
      </c>
      <c r="D304" s="602" t="s">
        <v>110</v>
      </c>
      <c r="E304" s="628"/>
      <c r="F304" s="639">
        <v>21240.400000000001</v>
      </c>
      <c r="G304" s="598"/>
      <c r="H304" s="637">
        <v>65.86</v>
      </c>
      <c r="I304" s="597" t="s">
        <v>111</v>
      </c>
      <c r="J304" s="523" t="s">
        <v>112</v>
      </c>
      <c r="K304" s="599" t="str">
        <f>A304</f>
        <v>6.</v>
      </c>
      <c r="L304" s="600" t="s">
        <v>887</v>
      </c>
      <c r="M304" s="597" t="s">
        <v>112</v>
      </c>
      <c r="N304" s="379"/>
      <c r="O304" s="379" t="s">
        <v>122</v>
      </c>
      <c r="P304" s="379" t="s">
        <v>123</v>
      </c>
      <c r="Q304" s="379" t="s">
        <v>177</v>
      </c>
      <c r="R304" s="379" t="s">
        <v>115</v>
      </c>
      <c r="S304" s="379" t="s">
        <v>112</v>
      </c>
      <c r="T304" s="379"/>
      <c r="U304" s="539">
        <v>1000</v>
      </c>
      <c r="V304" s="539">
        <f>SUM(U304*H304)</f>
        <v>65860</v>
      </c>
      <c r="W304" s="511"/>
      <c r="X304" s="511"/>
      <c r="Y304" s="519" t="s">
        <v>1436</v>
      </c>
    </row>
    <row r="305" spans="1:25" s="5" customFormat="1" ht="14.1" customHeight="1">
      <c r="A305" s="596"/>
      <c r="B305" s="630"/>
      <c r="C305" s="600"/>
      <c r="D305" s="602"/>
      <c r="E305" s="628"/>
      <c r="F305" s="639"/>
      <c r="G305" s="598"/>
      <c r="H305" s="637"/>
      <c r="I305" s="597"/>
      <c r="J305" s="524"/>
      <c r="K305" s="599"/>
      <c r="L305" s="600"/>
      <c r="M305" s="597"/>
      <c r="N305" s="385" t="s">
        <v>116</v>
      </c>
      <c r="O305" s="381" t="s">
        <v>117</v>
      </c>
      <c r="P305" s="381" t="s">
        <v>117</v>
      </c>
      <c r="Q305" s="381" t="s">
        <v>117</v>
      </c>
      <c r="R305" s="381" t="s">
        <v>117</v>
      </c>
      <c r="S305" s="380" t="s">
        <v>118</v>
      </c>
      <c r="T305" s="379"/>
      <c r="U305" s="540"/>
      <c r="V305" s="540"/>
      <c r="W305" s="512"/>
      <c r="X305" s="512"/>
      <c r="Y305" s="520"/>
    </row>
    <row r="306" spans="1:25" s="5" customFormat="1" ht="14.1" customHeight="1">
      <c r="A306" s="601" t="s">
        <v>41</v>
      </c>
      <c r="B306" s="630" t="s">
        <v>882</v>
      </c>
      <c r="C306" s="600" t="s">
        <v>886</v>
      </c>
      <c r="D306" s="602" t="s">
        <v>110</v>
      </c>
      <c r="E306" s="628"/>
      <c r="F306" s="639">
        <v>13227.8</v>
      </c>
      <c r="G306" s="598"/>
      <c r="H306" s="637">
        <v>129.52000000000001</v>
      </c>
      <c r="I306" s="597" t="s">
        <v>111</v>
      </c>
      <c r="J306" s="523" t="s">
        <v>110</v>
      </c>
      <c r="K306" s="599" t="str">
        <f>A306</f>
        <v>7.</v>
      </c>
      <c r="L306" s="600"/>
      <c r="M306" s="597" t="s">
        <v>112</v>
      </c>
      <c r="N306" s="379"/>
      <c r="O306" s="379" t="s">
        <v>889</v>
      </c>
      <c r="P306" s="379" t="s">
        <v>892</v>
      </c>
      <c r="Q306" s="379" t="s">
        <v>114</v>
      </c>
      <c r="R306" s="379" t="s">
        <v>115</v>
      </c>
      <c r="S306" s="379" t="s">
        <v>112</v>
      </c>
      <c r="T306" s="379"/>
      <c r="U306" s="539">
        <v>1000</v>
      </c>
      <c r="V306" s="539">
        <f>SUM(U306*H306)</f>
        <v>129520.00000000001</v>
      </c>
      <c r="W306" s="511"/>
      <c r="X306" s="511"/>
      <c r="Y306" s="519" t="s">
        <v>1436</v>
      </c>
    </row>
    <row r="307" spans="1:25" s="5" customFormat="1" ht="14.1" customHeight="1">
      <c r="A307" s="596"/>
      <c r="B307" s="630"/>
      <c r="C307" s="600"/>
      <c r="D307" s="602"/>
      <c r="E307" s="628"/>
      <c r="F307" s="639"/>
      <c r="G307" s="598"/>
      <c r="H307" s="637"/>
      <c r="I307" s="597"/>
      <c r="J307" s="524"/>
      <c r="K307" s="599"/>
      <c r="L307" s="600"/>
      <c r="M307" s="597"/>
      <c r="N307" s="385" t="s">
        <v>116</v>
      </c>
      <c r="O307" s="381" t="s">
        <v>117</v>
      </c>
      <c r="P307" s="381" t="s">
        <v>117</v>
      </c>
      <c r="Q307" s="381" t="s">
        <v>117</v>
      </c>
      <c r="R307" s="381" t="s">
        <v>117</v>
      </c>
      <c r="S307" s="380" t="s">
        <v>118</v>
      </c>
      <c r="T307" s="379"/>
      <c r="U307" s="540"/>
      <c r="V307" s="540"/>
      <c r="W307" s="512"/>
      <c r="X307" s="512"/>
      <c r="Y307" s="520"/>
    </row>
    <row r="308" spans="1:25" s="5" customFormat="1" ht="14.1" customHeight="1">
      <c r="A308" s="601" t="s">
        <v>47</v>
      </c>
      <c r="B308" s="630" t="s">
        <v>883</v>
      </c>
      <c r="C308" s="600" t="s">
        <v>886</v>
      </c>
      <c r="D308" s="602" t="s">
        <v>110</v>
      </c>
      <c r="E308" s="628"/>
      <c r="F308" s="639">
        <v>57524.1</v>
      </c>
      <c r="G308" s="598"/>
      <c r="H308" s="637">
        <v>62.92</v>
      </c>
      <c r="I308" s="597" t="s">
        <v>111</v>
      </c>
      <c r="J308" s="523" t="s">
        <v>110</v>
      </c>
      <c r="K308" s="599" t="str">
        <f>A308</f>
        <v>8.</v>
      </c>
      <c r="L308" s="600" t="s">
        <v>888</v>
      </c>
      <c r="M308" s="597" t="s">
        <v>112</v>
      </c>
      <c r="N308" s="379"/>
      <c r="O308" s="379" t="s">
        <v>122</v>
      </c>
      <c r="P308" s="379" t="s">
        <v>389</v>
      </c>
      <c r="Q308" s="379" t="s">
        <v>114</v>
      </c>
      <c r="R308" s="379" t="s">
        <v>128</v>
      </c>
      <c r="S308" s="379" t="s">
        <v>112</v>
      </c>
      <c r="T308" s="379"/>
      <c r="U308" s="539">
        <v>1000</v>
      </c>
      <c r="V308" s="539">
        <f>SUM(U308*H308)</f>
        <v>62920</v>
      </c>
      <c r="W308" s="511"/>
      <c r="X308" s="511"/>
      <c r="Y308" s="519" t="s">
        <v>1436</v>
      </c>
    </row>
    <row r="309" spans="1:25" s="5" customFormat="1" ht="14.1" customHeight="1">
      <c r="A309" s="596"/>
      <c r="B309" s="630"/>
      <c r="C309" s="600"/>
      <c r="D309" s="602"/>
      <c r="E309" s="628"/>
      <c r="F309" s="639"/>
      <c r="G309" s="598"/>
      <c r="H309" s="637"/>
      <c r="I309" s="597"/>
      <c r="J309" s="524"/>
      <c r="K309" s="599"/>
      <c r="L309" s="600"/>
      <c r="M309" s="597"/>
      <c r="N309" s="385" t="s">
        <v>116</v>
      </c>
      <c r="O309" s="381" t="s">
        <v>117</v>
      </c>
      <c r="P309" s="381" t="s">
        <v>117</v>
      </c>
      <c r="Q309" s="381" t="s">
        <v>117</v>
      </c>
      <c r="R309" s="381" t="s">
        <v>117</v>
      </c>
      <c r="S309" s="380" t="s">
        <v>118</v>
      </c>
      <c r="T309" s="379"/>
      <c r="U309" s="540"/>
      <c r="V309" s="540"/>
      <c r="W309" s="512"/>
      <c r="X309" s="512"/>
      <c r="Y309" s="520"/>
    </row>
    <row r="310" spans="1:25" s="5" customFormat="1" ht="14.1" customHeight="1">
      <c r="A310" s="567"/>
      <c r="B310" s="568"/>
      <c r="C310" s="568"/>
      <c r="D310" s="568"/>
      <c r="E310" s="568"/>
      <c r="F310" s="568"/>
      <c r="G310" s="568"/>
      <c r="H310" s="568"/>
      <c r="I310" s="568"/>
      <c r="J310" s="568"/>
      <c r="K310" s="568"/>
      <c r="L310" s="568"/>
      <c r="M310" s="568"/>
      <c r="N310" s="568"/>
      <c r="O310" s="568"/>
      <c r="P310" s="568"/>
      <c r="Q310" s="568"/>
      <c r="R310" s="568"/>
      <c r="S310" s="568"/>
      <c r="T310" s="568"/>
      <c r="U310" s="569"/>
      <c r="V310" s="439">
        <f>SUM(V294:V309)</f>
        <v>12021176.300000001</v>
      </c>
      <c r="W310" s="443"/>
      <c r="X310" s="443"/>
    </row>
    <row r="311" spans="1:25" ht="14.1" customHeight="1">
      <c r="A311" s="649" t="str">
        <f>'wykaz jednostek'!B7</f>
        <v>Przedszkole Nr 2</v>
      </c>
      <c r="B311" s="649"/>
      <c r="C311" s="649"/>
      <c r="D311" s="649"/>
      <c r="E311" s="649"/>
      <c r="F311" s="649"/>
      <c r="G311" s="649"/>
      <c r="H311" s="649"/>
      <c r="I311" s="649"/>
      <c r="J311" s="649"/>
      <c r="K311" s="649"/>
      <c r="L311" s="649"/>
      <c r="M311" s="649"/>
      <c r="N311" s="649"/>
      <c r="O311" s="649"/>
      <c r="P311" s="649"/>
      <c r="Q311" s="649"/>
      <c r="R311" s="649"/>
      <c r="S311" s="649"/>
      <c r="T311" s="649"/>
      <c r="U311" s="649"/>
      <c r="V311" s="649"/>
      <c r="W311" s="649"/>
      <c r="X311" s="649"/>
      <c r="Y311" s="649"/>
    </row>
    <row r="312" spans="1:25" s="5" customFormat="1" ht="14.1" customHeight="1">
      <c r="A312" s="579" t="s">
        <v>9</v>
      </c>
      <c r="B312" s="578" t="s">
        <v>556</v>
      </c>
      <c r="C312" s="565" t="s">
        <v>426</v>
      </c>
      <c r="D312" s="565" t="s">
        <v>110</v>
      </c>
      <c r="E312" s="565">
        <v>1990</v>
      </c>
      <c r="F312" s="556">
        <v>1665600</v>
      </c>
      <c r="G312" s="556"/>
      <c r="H312" s="594">
        <v>1620</v>
      </c>
      <c r="I312" s="565" t="s">
        <v>111</v>
      </c>
      <c r="J312" s="565" t="s">
        <v>112</v>
      </c>
      <c r="K312" s="583" t="str">
        <f>A312</f>
        <v>1.</v>
      </c>
      <c r="L312" s="578" t="s">
        <v>854</v>
      </c>
      <c r="M312" s="565" t="s">
        <v>112</v>
      </c>
      <c r="N312" s="441" t="s">
        <v>388</v>
      </c>
      <c r="O312" s="442" t="s">
        <v>427</v>
      </c>
      <c r="P312" s="442" t="s">
        <v>131</v>
      </c>
      <c r="Q312" s="442" t="s">
        <v>177</v>
      </c>
      <c r="R312" s="442" t="s">
        <v>132</v>
      </c>
      <c r="S312" s="565" t="s">
        <v>112</v>
      </c>
      <c r="T312" s="565"/>
      <c r="U312" s="575">
        <v>3000</v>
      </c>
      <c r="V312" s="575">
        <f>H312*U312</f>
        <v>4860000</v>
      </c>
      <c r="W312" s="513"/>
      <c r="X312" s="513"/>
      <c r="Y312" s="519" t="s">
        <v>1436</v>
      </c>
    </row>
    <row r="313" spans="1:25" s="5" customFormat="1" ht="14.1" customHeight="1">
      <c r="A313" s="530"/>
      <c r="B313" s="524"/>
      <c r="C313" s="530"/>
      <c r="D313" s="530"/>
      <c r="E313" s="530"/>
      <c r="F313" s="557"/>
      <c r="G313" s="530"/>
      <c r="H313" s="566"/>
      <c r="I313" s="530"/>
      <c r="J313" s="530"/>
      <c r="K313" s="577"/>
      <c r="L313" s="524"/>
      <c r="M313" s="530"/>
      <c r="N313" s="388" t="s">
        <v>116</v>
      </c>
      <c r="O313" s="389" t="s">
        <v>117</v>
      </c>
      <c r="P313" s="389" t="s">
        <v>117</v>
      </c>
      <c r="Q313" s="389" t="s">
        <v>117</v>
      </c>
      <c r="R313" s="389" t="s">
        <v>117</v>
      </c>
      <c r="S313" s="390" t="s">
        <v>118</v>
      </c>
      <c r="T313" s="390"/>
      <c r="U313" s="556"/>
      <c r="V313" s="556"/>
      <c r="W313" s="512"/>
      <c r="X313" s="512"/>
      <c r="Y313" s="520"/>
    </row>
    <row r="314" spans="1:25" s="5" customFormat="1" ht="14.1" customHeight="1">
      <c r="A314" s="640"/>
      <c r="B314" s="641"/>
      <c r="C314" s="641"/>
      <c r="D314" s="641"/>
      <c r="E314" s="641"/>
      <c r="F314" s="641"/>
      <c r="G314" s="641"/>
      <c r="H314" s="641"/>
      <c r="I314" s="641"/>
      <c r="J314" s="641"/>
      <c r="K314" s="641"/>
      <c r="L314" s="641"/>
      <c r="M314" s="641"/>
      <c r="N314" s="641"/>
      <c r="O314" s="641"/>
      <c r="P314" s="641"/>
      <c r="Q314" s="641"/>
      <c r="R314" s="641"/>
      <c r="S314" s="641"/>
      <c r="T314" s="641"/>
      <c r="U314" s="642"/>
      <c r="V314" s="439">
        <f>SUM(V312)</f>
        <v>4860000</v>
      </c>
      <c r="W314" s="440"/>
      <c r="X314" s="440"/>
    </row>
    <row r="315" spans="1:25" ht="14.1" customHeight="1">
      <c r="A315" s="649" t="str">
        <f>'wykaz jednostek'!B8</f>
        <v>Przedszkole Nr 4 KRAINA ODKRYWCÓW</v>
      </c>
      <c r="B315" s="649"/>
      <c r="C315" s="649"/>
      <c r="D315" s="649"/>
      <c r="E315" s="649"/>
      <c r="F315" s="649"/>
      <c r="G315" s="649"/>
      <c r="H315" s="649"/>
      <c r="I315" s="649"/>
      <c r="J315" s="649"/>
      <c r="K315" s="649"/>
      <c r="L315" s="649"/>
      <c r="M315" s="649"/>
      <c r="N315" s="649"/>
      <c r="O315" s="649"/>
      <c r="P315" s="649"/>
      <c r="Q315" s="649"/>
      <c r="R315" s="649"/>
      <c r="S315" s="649"/>
      <c r="T315" s="649"/>
      <c r="U315" s="649"/>
      <c r="V315" s="649"/>
      <c r="W315" s="649"/>
      <c r="X315" s="649"/>
      <c r="Y315" s="649"/>
    </row>
    <row r="316" spans="1:25" s="5" customFormat="1" ht="14.1" customHeight="1">
      <c r="A316" s="553" t="s">
        <v>9</v>
      </c>
      <c r="B316" s="523" t="s">
        <v>556</v>
      </c>
      <c r="C316" s="530" t="s">
        <v>428</v>
      </c>
      <c r="D316" s="530" t="s">
        <v>110</v>
      </c>
      <c r="E316" s="530">
        <v>1987</v>
      </c>
      <c r="F316" s="557">
        <v>2045316.51</v>
      </c>
      <c r="G316" s="557" t="s">
        <v>429</v>
      </c>
      <c r="H316" s="566">
        <v>1451</v>
      </c>
      <c r="I316" s="530" t="s">
        <v>111</v>
      </c>
      <c r="J316" s="530" t="s">
        <v>110</v>
      </c>
      <c r="K316" s="577" t="str">
        <f>A316</f>
        <v>1.</v>
      </c>
      <c r="L316" s="573" t="s">
        <v>430</v>
      </c>
      <c r="M316" s="530" t="s">
        <v>112</v>
      </c>
      <c r="N316" s="386"/>
      <c r="O316" s="387"/>
      <c r="P316" s="387"/>
      <c r="Q316" s="387"/>
      <c r="R316" s="387"/>
      <c r="S316" s="530"/>
      <c r="T316" s="530"/>
      <c r="U316" s="555">
        <v>3000</v>
      </c>
      <c r="V316" s="555">
        <f>SUM(H316*U316)</f>
        <v>4353000</v>
      </c>
      <c r="W316" s="511"/>
      <c r="X316" s="511"/>
      <c r="Y316" s="519" t="s">
        <v>1436</v>
      </c>
    </row>
    <row r="317" spans="1:25" s="5" customFormat="1" ht="14.1" customHeight="1">
      <c r="A317" s="530"/>
      <c r="B317" s="524"/>
      <c r="C317" s="530"/>
      <c r="D317" s="530"/>
      <c r="E317" s="530"/>
      <c r="F317" s="557"/>
      <c r="G317" s="530"/>
      <c r="H317" s="566"/>
      <c r="I317" s="530"/>
      <c r="J317" s="530"/>
      <c r="K317" s="577"/>
      <c r="L317" s="529"/>
      <c r="M317" s="530"/>
      <c r="N317" s="388" t="s">
        <v>116</v>
      </c>
      <c r="O317" s="389" t="s">
        <v>117</v>
      </c>
      <c r="P317" s="389" t="s">
        <v>117</v>
      </c>
      <c r="Q317" s="389" t="s">
        <v>117</v>
      </c>
      <c r="R317" s="389" t="s">
        <v>117</v>
      </c>
      <c r="S317" s="390" t="s">
        <v>118</v>
      </c>
      <c r="T317" s="390"/>
      <c r="U317" s="556"/>
      <c r="V317" s="556"/>
      <c r="W317" s="512"/>
      <c r="X317" s="512"/>
      <c r="Y317" s="520"/>
    </row>
    <row r="318" spans="1:25" s="5" customFormat="1" ht="14.1" customHeight="1">
      <c r="A318" s="567"/>
      <c r="B318" s="568"/>
      <c r="C318" s="568"/>
      <c r="D318" s="568"/>
      <c r="E318" s="568"/>
      <c r="F318" s="568"/>
      <c r="G318" s="568"/>
      <c r="H318" s="568"/>
      <c r="I318" s="568"/>
      <c r="J318" s="568"/>
      <c r="K318" s="568"/>
      <c r="L318" s="568"/>
      <c r="M318" s="568"/>
      <c r="N318" s="568"/>
      <c r="O318" s="568"/>
      <c r="P318" s="568"/>
      <c r="Q318" s="568"/>
      <c r="R318" s="568"/>
      <c r="S318" s="568"/>
      <c r="T318" s="568"/>
      <c r="U318" s="569"/>
      <c r="V318" s="439">
        <f>SUM(V316)</f>
        <v>4353000</v>
      </c>
      <c r="W318" s="440"/>
      <c r="X318" s="440"/>
    </row>
    <row r="319" spans="1:25" ht="14.1" customHeight="1">
      <c r="A319" s="649" t="str">
        <f>'wykaz jednostek'!B9</f>
        <v>Szkoła Podstawowa im. Jana Pawła II w Napiwodzie</v>
      </c>
      <c r="B319" s="649"/>
      <c r="C319" s="649"/>
      <c r="D319" s="649"/>
      <c r="E319" s="649"/>
      <c r="F319" s="649"/>
      <c r="G319" s="649"/>
      <c r="H319" s="649"/>
      <c r="I319" s="649"/>
      <c r="J319" s="649"/>
      <c r="K319" s="649"/>
      <c r="L319" s="649"/>
      <c r="M319" s="649"/>
      <c r="N319" s="649"/>
      <c r="O319" s="649"/>
      <c r="P319" s="649"/>
      <c r="Q319" s="649"/>
      <c r="R319" s="649"/>
      <c r="S319" s="649"/>
      <c r="T319" s="649"/>
      <c r="U319" s="649"/>
      <c r="V319" s="649"/>
      <c r="W319" s="649"/>
      <c r="X319" s="649"/>
      <c r="Y319" s="649"/>
    </row>
    <row r="320" spans="1:25" s="5" customFormat="1" ht="14.1" customHeight="1">
      <c r="A320" s="553" t="s">
        <v>9</v>
      </c>
      <c r="B320" s="530" t="s">
        <v>431</v>
      </c>
      <c r="C320" s="530" t="s">
        <v>432</v>
      </c>
      <c r="D320" s="530" t="s">
        <v>110</v>
      </c>
      <c r="E320" s="529" t="s">
        <v>900</v>
      </c>
      <c r="F320" s="576">
        <v>1431000</v>
      </c>
      <c r="G320" s="557"/>
      <c r="H320" s="566">
        <v>1232</v>
      </c>
      <c r="I320" s="530" t="s">
        <v>111</v>
      </c>
      <c r="J320" s="530" t="s">
        <v>110</v>
      </c>
      <c r="K320" s="577" t="str">
        <f>A320</f>
        <v>1.</v>
      </c>
      <c r="L320" s="523" t="s">
        <v>873</v>
      </c>
      <c r="M320" s="530" t="s">
        <v>112</v>
      </c>
      <c r="N320" s="386" t="s">
        <v>121</v>
      </c>
      <c r="O320" s="387" t="s">
        <v>122</v>
      </c>
      <c r="P320" s="387" t="s">
        <v>389</v>
      </c>
      <c r="Q320" s="387" t="s">
        <v>177</v>
      </c>
      <c r="R320" s="387" t="s">
        <v>132</v>
      </c>
      <c r="S320" s="530"/>
      <c r="T320" s="530"/>
      <c r="U320" s="555">
        <v>3000</v>
      </c>
      <c r="V320" s="576">
        <f>SUM(H320*U320)</f>
        <v>3696000</v>
      </c>
      <c r="W320" s="511"/>
      <c r="X320" s="511"/>
      <c r="Y320" s="519" t="s">
        <v>1436</v>
      </c>
    </row>
    <row r="321" spans="1:25" s="5" customFormat="1" ht="14.1" customHeight="1">
      <c r="A321" s="530"/>
      <c r="B321" s="530"/>
      <c r="C321" s="530"/>
      <c r="D321" s="530"/>
      <c r="E321" s="530"/>
      <c r="F321" s="557"/>
      <c r="G321" s="530"/>
      <c r="H321" s="566"/>
      <c r="I321" s="530"/>
      <c r="J321" s="530"/>
      <c r="K321" s="577"/>
      <c r="L321" s="524"/>
      <c r="M321" s="530"/>
      <c r="N321" s="388" t="s">
        <v>116</v>
      </c>
      <c r="O321" s="389" t="s">
        <v>117</v>
      </c>
      <c r="P321" s="389" t="s">
        <v>117</v>
      </c>
      <c r="Q321" s="389" t="s">
        <v>117</v>
      </c>
      <c r="R321" s="389" t="s">
        <v>117</v>
      </c>
      <c r="S321" s="390" t="s">
        <v>118</v>
      </c>
      <c r="T321" s="390"/>
      <c r="U321" s="556"/>
      <c r="V321" s="557"/>
      <c r="W321" s="512"/>
      <c r="X321" s="512"/>
      <c r="Y321" s="520"/>
    </row>
    <row r="322" spans="1:25" s="5" customFormat="1" ht="14.1" customHeight="1">
      <c r="A322" s="553" t="s">
        <v>15</v>
      </c>
      <c r="B322" s="530" t="s">
        <v>402</v>
      </c>
      <c r="C322" s="530" t="s">
        <v>432</v>
      </c>
      <c r="D322" s="530"/>
      <c r="E322" s="530"/>
      <c r="F322" s="576">
        <v>69000</v>
      </c>
      <c r="G322" s="557"/>
      <c r="H322" s="566">
        <v>80.400000000000006</v>
      </c>
      <c r="I322" s="530" t="s">
        <v>111</v>
      </c>
      <c r="J322" s="530" t="s">
        <v>110</v>
      </c>
      <c r="K322" s="577" t="str">
        <f>A322</f>
        <v>2.</v>
      </c>
      <c r="L322" s="529"/>
      <c r="M322" s="530" t="s">
        <v>112</v>
      </c>
      <c r="N322" s="386"/>
      <c r="O322" s="387" t="s">
        <v>122</v>
      </c>
      <c r="P322" s="387" t="s">
        <v>123</v>
      </c>
      <c r="Q322" s="387" t="s">
        <v>114</v>
      </c>
      <c r="R322" s="387" t="s">
        <v>132</v>
      </c>
      <c r="S322" s="530"/>
      <c r="T322" s="530"/>
      <c r="U322" s="555">
        <v>1000</v>
      </c>
      <c r="V322" s="576">
        <f>SUM(H322*U322)</f>
        <v>80400</v>
      </c>
      <c r="W322" s="511"/>
      <c r="X322" s="511"/>
      <c r="Y322" s="519" t="s">
        <v>1436</v>
      </c>
    </row>
    <row r="323" spans="1:25" s="5" customFormat="1" ht="14.1" customHeight="1">
      <c r="A323" s="530"/>
      <c r="B323" s="530"/>
      <c r="C323" s="530"/>
      <c r="D323" s="530"/>
      <c r="E323" s="530"/>
      <c r="F323" s="557"/>
      <c r="G323" s="530"/>
      <c r="H323" s="566"/>
      <c r="I323" s="530"/>
      <c r="J323" s="530"/>
      <c r="K323" s="577"/>
      <c r="L323" s="529"/>
      <c r="M323" s="530"/>
      <c r="N323" s="388" t="s">
        <v>116</v>
      </c>
      <c r="O323" s="389" t="s">
        <v>117</v>
      </c>
      <c r="P323" s="389" t="s">
        <v>117</v>
      </c>
      <c r="Q323" s="389" t="s">
        <v>117</v>
      </c>
      <c r="R323" s="389" t="s">
        <v>117</v>
      </c>
      <c r="S323" s="390" t="s">
        <v>118</v>
      </c>
      <c r="T323" s="390"/>
      <c r="U323" s="556"/>
      <c r="V323" s="557"/>
      <c r="W323" s="512"/>
      <c r="X323" s="512"/>
      <c r="Y323" s="520"/>
    </row>
    <row r="324" spans="1:25" s="5" customFormat="1" ht="14.1" customHeight="1">
      <c r="A324" s="567"/>
      <c r="B324" s="568"/>
      <c r="C324" s="568"/>
      <c r="D324" s="568"/>
      <c r="E324" s="568"/>
      <c r="F324" s="568"/>
      <c r="G324" s="568"/>
      <c r="H324" s="568"/>
      <c r="I324" s="568"/>
      <c r="J324" s="568"/>
      <c r="K324" s="568"/>
      <c r="L324" s="568"/>
      <c r="M324" s="568"/>
      <c r="N324" s="568"/>
      <c r="O324" s="568"/>
      <c r="P324" s="568"/>
      <c r="Q324" s="568"/>
      <c r="R324" s="568"/>
      <c r="S324" s="568"/>
      <c r="T324" s="568"/>
      <c r="U324" s="569"/>
      <c r="V324" s="444">
        <f>SUM(V320:V323)</f>
        <v>3776400</v>
      </c>
      <c r="W324" s="440"/>
      <c r="X324" s="440"/>
    </row>
    <row r="325" spans="1:25" ht="14.1" customHeight="1">
      <c r="A325" s="649" t="str">
        <f>'wykaz jednostek'!B10</f>
        <v xml:space="preserve">Szkoła Podstawowa im. Stanisława Mikołajczyka w Rączkach </v>
      </c>
      <c r="B325" s="649"/>
      <c r="C325" s="649"/>
      <c r="D325" s="649"/>
      <c r="E325" s="649"/>
      <c r="F325" s="649"/>
      <c r="G325" s="649"/>
      <c r="H325" s="649"/>
      <c r="I325" s="649"/>
      <c r="J325" s="649"/>
      <c r="K325" s="649"/>
      <c r="L325" s="649"/>
      <c r="M325" s="649"/>
      <c r="N325" s="649"/>
      <c r="O325" s="649"/>
      <c r="P325" s="649"/>
      <c r="Q325" s="649"/>
      <c r="R325" s="649"/>
      <c r="S325" s="649"/>
      <c r="T325" s="649"/>
      <c r="U325" s="649"/>
      <c r="V325" s="649"/>
      <c r="W325" s="649"/>
      <c r="X325" s="649"/>
      <c r="Y325" s="649"/>
    </row>
    <row r="326" spans="1:25" s="5" customFormat="1" ht="14.1" customHeight="1">
      <c r="A326" s="553" t="s">
        <v>9</v>
      </c>
      <c r="B326" s="530" t="s">
        <v>433</v>
      </c>
      <c r="C326" s="529" t="s">
        <v>1429</v>
      </c>
      <c r="D326" s="530" t="s">
        <v>110</v>
      </c>
      <c r="E326" s="530">
        <v>1969</v>
      </c>
      <c r="F326" s="576">
        <v>329790</v>
      </c>
      <c r="G326" s="557" t="s">
        <v>429</v>
      </c>
      <c r="H326" s="566">
        <v>567</v>
      </c>
      <c r="I326" s="530" t="s">
        <v>111</v>
      </c>
      <c r="J326" s="530" t="s">
        <v>110</v>
      </c>
      <c r="K326" s="577" t="str">
        <f>A326</f>
        <v>1.</v>
      </c>
      <c r="L326" s="529" t="s">
        <v>434</v>
      </c>
      <c r="M326" s="530" t="s">
        <v>112</v>
      </c>
      <c r="N326" s="386" t="s">
        <v>121</v>
      </c>
      <c r="O326" s="387" t="s">
        <v>122</v>
      </c>
      <c r="P326" s="387" t="s">
        <v>389</v>
      </c>
      <c r="Q326" s="387" t="s">
        <v>177</v>
      </c>
      <c r="R326" s="387" t="s">
        <v>128</v>
      </c>
      <c r="S326" s="530" t="s">
        <v>112</v>
      </c>
      <c r="T326" s="530"/>
      <c r="U326" s="555">
        <v>3000</v>
      </c>
      <c r="V326" s="555">
        <f>H326*U326</f>
        <v>1701000</v>
      </c>
      <c r="W326" s="511"/>
      <c r="X326" s="511"/>
      <c r="Y326" s="519" t="s">
        <v>1436</v>
      </c>
    </row>
    <row r="327" spans="1:25" s="5" customFormat="1" ht="14.1" customHeight="1">
      <c r="A327" s="530"/>
      <c r="B327" s="530"/>
      <c r="C327" s="530"/>
      <c r="D327" s="530"/>
      <c r="E327" s="530"/>
      <c r="F327" s="557"/>
      <c r="G327" s="530"/>
      <c r="H327" s="566"/>
      <c r="I327" s="530"/>
      <c r="J327" s="530"/>
      <c r="K327" s="577"/>
      <c r="L327" s="529"/>
      <c r="M327" s="530"/>
      <c r="N327" s="391" t="s">
        <v>847</v>
      </c>
      <c r="O327" s="389" t="s">
        <v>117</v>
      </c>
      <c r="P327" s="389" t="s">
        <v>117</v>
      </c>
      <c r="Q327" s="389" t="s">
        <v>117</v>
      </c>
      <c r="R327" s="389" t="s">
        <v>117</v>
      </c>
      <c r="S327" s="390" t="s">
        <v>118</v>
      </c>
      <c r="T327" s="390"/>
      <c r="U327" s="556"/>
      <c r="V327" s="556"/>
      <c r="W327" s="512"/>
      <c r="X327" s="512"/>
      <c r="Y327" s="520"/>
    </row>
    <row r="328" spans="1:25" s="5" customFormat="1" ht="14.1" customHeight="1">
      <c r="A328" s="553" t="s">
        <v>15</v>
      </c>
      <c r="B328" s="530" t="s">
        <v>435</v>
      </c>
      <c r="C328" s="529" t="s">
        <v>1429</v>
      </c>
      <c r="D328" s="530" t="s">
        <v>110</v>
      </c>
      <c r="E328" s="530">
        <v>1909</v>
      </c>
      <c r="F328" s="576">
        <v>25530</v>
      </c>
      <c r="G328" s="557" t="s">
        <v>429</v>
      </c>
      <c r="H328" s="566">
        <v>100</v>
      </c>
      <c r="I328" s="530" t="s">
        <v>111</v>
      </c>
      <c r="J328" s="530" t="s">
        <v>110</v>
      </c>
      <c r="K328" s="577" t="str">
        <f>A328</f>
        <v>2.</v>
      </c>
      <c r="L328" s="529"/>
      <c r="M328" s="530" t="s">
        <v>112</v>
      </c>
      <c r="N328" s="386"/>
      <c r="O328" s="387" t="s">
        <v>113</v>
      </c>
      <c r="P328" s="387" t="s">
        <v>123</v>
      </c>
      <c r="Q328" s="387" t="s">
        <v>114</v>
      </c>
      <c r="R328" s="387" t="s">
        <v>132</v>
      </c>
      <c r="S328" s="530" t="s">
        <v>112</v>
      </c>
      <c r="T328" s="530"/>
      <c r="U328" s="555">
        <v>1000</v>
      </c>
      <c r="V328" s="555">
        <f>H328*U328</f>
        <v>100000</v>
      </c>
      <c r="W328" s="511"/>
      <c r="X328" s="511"/>
      <c r="Y328" s="519" t="s">
        <v>1436</v>
      </c>
    </row>
    <row r="329" spans="1:25" s="5" customFormat="1" ht="14.1" customHeight="1">
      <c r="A329" s="530"/>
      <c r="B329" s="530"/>
      <c r="C329" s="530"/>
      <c r="D329" s="530"/>
      <c r="E329" s="530"/>
      <c r="F329" s="557"/>
      <c r="G329" s="530"/>
      <c r="H329" s="566"/>
      <c r="I329" s="530"/>
      <c r="J329" s="530"/>
      <c r="K329" s="577"/>
      <c r="L329" s="529"/>
      <c r="M329" s="530"/>
      <c r="N329" s="388" t="s">
        <v>116</v>
      </c>
      <c r="O329" s="389" t="s">
        <v>117</v>
      </c>
      <c r="P329" s="389" t="s">
        <v>117</v>
      </c>
      <c r="Q329" s="389" t="s">
        <v>117</v>
      </c>
      <c r="R329" s="389" t="s">
        <v>117</v>
      </c>
      <c r="S329" s="390" t="s">
        <v>118</v>
      </c>
      <c r="T329" s="390"/>
      <c r="U329" s="556"/>
      <c r="V329" s="556"/>
      <c r="W329" s="512"/>
      <c r="X329" s="512"/>
      <c r="Y329" s="520"/>
    </row>
    <row r="330" spans="1:25" s="5" customFormat="1" ht="14.1" customHeight="1">
      <c r="A330" s="567"/>
      <c r="B330" s="568"/>
      <c r="C330" s="568"/>
      <c r="D330" s="568"/>
      <c r="E330" s="568"/>
      <c r="F330" s="568"/>
      <c r="G330" s="568"/>
      <c r="H330" s="568"/>
      <c r="I330" s="568"/>
      <c r="J330" s="568"/>
      <c r="K330" s="568"/>
      <c r="L330" s="568"/>
      <c r="M330" s="568"/>
      <c r="N330" s="568"/>
      <c r="O330" s="568"/>
      <c r="P330" s="568"/>
      <c r="Q330" s="568"/>
      <c r="R330" s="568"/>
      <c r="S330" s="568"/>
      <c r="T330" s="568"/>
      <c r="U330" s="569"/>
      <c r="V330" s="439">
        <f>SUM(V326:V329)</f>
        <v>1801000</v>
      </c>
      <c r="W330" s="443"/>
      <c r="X330" s="443"/>
    </row>
    <row r="331" spans="1:25" ht="14.1" customHeight="1">
      <c r="A331" s="649" t="str">
        <f>'wykaz jednostek'!B11</f>
        <v>Szkoła Podstawowa im. prof. Romana Kobendzy w Łynie</v>
      </c>
      <c r="B331" s="649"/>
      <c r="C331" s="649"/>
      <c r="D331" s="649"/>
      <c r="E331" s="649"/>
      <c r="F331" s="649"/>
      <c r="G331" s="649"/>
      <c r="H331" s="649"/>
      <c r="I331" s="649"/>
      <c r="J331" s="649"/>
      <c r="K331" s="649"/>
      <c r="L331" s="649"/>
      <c r="M331" s="649"/>
      <c r="N331" s="649"/>
      <c r="O331" s="649"/>
      <c r="P331" s="649"/>
      <c r="Q331" s="649"/>
      <c r="R331" s="649"/>
      <c r="S331" s="649"/>
      <c r="T331" s="649"/>
      <c r="U331" s="649"/>
      <c r="V331" s="649"/>
      <c r="W331" s="649"/>
      <c r="X331" s="649"/>
      <c r="Y331" s="649"/>
    </row>
    <row r="332" spans="1:25" ht="14.1" customHeight="1">
      <c r="A332" s="553" t="s">
        <v>9</v>
      </c>
      <c r="B332" s="530" t="s">
        <v>436</v>
      </c>
      <c r="C332" s="530" t="s">
        <v>437</v>
      </c>
      <c r="D332" s="530" t="s">
        <v>110</v>
      </c>
      <c r="E332" s="553" t="s">
        <v>438</v>
      </c>
      <c r="F332" s="557">
        <v>511300</v>
      </c>
      <c r="G332" s="557" t="s">
        <v>429</v>
      </c>
      <c r="H332" s="566">
        <v>932</v>
      </c>
      <c r="I332" s="530" t="s">
        <v>111</v>
      </c>
      <c r="J332" s="530" t="s">
        <v>110</v>
      </c>
      <c r="K332" s="577" t="str">
        <f>A332</f>
        <v>1.</v>
      </c>
      <c r="L332" s="523" t="s">
        <v>843</v>
      </c>
      <c r="M332" s="530" t="s">
        <v>110</v>
      </c>
      <c r="N332" s="386" t="s">
        <v>121</v>
      </c>
      <c r="O332" s="386" t="s">
        <v>398</v>
      </c>
      <c r="P332" s="386" t="s">
        <v>389</v>
      </c>
      <c r="Q332" s="386" t="s">
        <v>114</v>
      </c>
      <c r="R332" s="386" t="s">
        <v>128</v>
      </c>
      <c r="S332" s="386" t="s">
        <v>112</v>
      </c>
      <c r="T332" s="386"/>
      <c r="U332" s="555">
        <v>3000</v>
      </c>
      <c r="V332" s="555">
        <f>H332*U332</f>
        <v>2796000</v>
      </c>
      <c r="W332" s="511"/>
      <c r="X332" s="511"/>
      <c r="Y332" s="519" t="s">
        <v>1436</v>
      </c>
    </row>
    <row r="333" spans="1:25" ht="13.5" customHeight="1">
      <c r="A333" s="530"/>
      <c r="B333" s="530"/>
      <c r="C333" s="530"/>
      <c r="D333" s="530"/>
      <c r="E333" s="530"/>
      <c r="F333" s="557"/>
      <c r="G333" s="530"/>
      <c r="H333" s="566"/>
      <c r="I333" s="530"/>
      <c r="J333" s="530"/>
      <c r="K333" s="577"/>
      <c r="L333" s="524"/>
      <c r="M333" s="530"/>
      <c r="N333" s="392" t="s">
        <v>116</v>
      </c>
      <c r="O333" s="392" t="s">
        <v>117</v>
      </c>
      <c r="P333" s="392" t="s">
        <v>117</v>
      </c>
      <c r="Q333" s="392" t="s">
        <v>117</v>
      </c>
      <c r="R333" s="392" t="s">
        <v>117</v>
      </c>
      <c r="S333" s="392" t="s">
        <v>118</v>
      </c>
      <c r="T333" s="386"/>
      <c r="U333" s="556"/>
      <c r="V333" s="556"/>
      <c r="W333" s="512"/>
      <c r="X333" s="512"/>
      <c r="Y333" s="520"/>
    </row>
    <row r="334" spans="1:25" s="5" customFormat="1" ht="14.1" customHeight="1">
      <c r="A334" s="573" t="s">
        <v>15</v>
      </c>
      <c r="B334" s="523" t="s">
        <v>842</v>
      </c>
      <c r="C334" s="530" t="s">
        <v>437</v>
      </c>
      <c r="D334" s="530" t="s">
        <v>110</v>
      </c>
      <c r="E334" s="553">
        <v>2019</v>
      </c>
      <c r="F334" s="557">
        <v>1529237.39</v>
      </c>
      <c r="G334" s="557"/>
      <c r="H334" s="566">
        <v>341</v>
      </c>
      <c r="I334" s="530" t="s">
        <v>111</v>
      </c>
      <c r="J334" s="530"/>
      <c r="K334" s="593" t="s">
        <v>15</v>
      </c>
      <c r="L334" s="529"/>
      <c r="M334" s="530"/>
      <c r="N334" s="386"/>
      <c r="O334" s="387"/>
      <c r="P334" s="387"/>
      <c r="Q334" s="387"/>
      <c r="R334" s="387"/>
      <c r="S334" s="530"/>
      <c r="T334" s="530"/>
      <c r="U334" s="555">
        <v>3000</v>
      </c>
      <c r="V334" s="555">
        <f>SUM(H334*U334)</f>
        <v>1023000</v>
      </c>
      <c r="W334" s="511"/>
      <c r="X334" s="511"/>
      <c r="Y334" s="519" t="s">
        <v>1436</v>
      </c>
    </row>
    <row r="335" spans="1:25" s="5" customFormat="1" ht="14.1" customHeight="1">
      <c r="A335" s="530"/>
      <c r="B335" s="565"/>
      <c r="C335" s="530"/>
      <c r="D335" s="530"/>
      <c r="E335" s="530"/>
      <c r="F335" s="557"/>
      <c r="G335" s="530"/>
      <c r="H335" s="566"/>
      <c r="I335" s="530"/>
      <c r="J335" s="530"/>
      <c r="K335" s="577"/>
      <c r="L335" s="529"/>
      <c r="M335" s="530"/>
      <c r="N335" s="388"/>
      <c r="O335" s="389"/>
      <c r="P335" s="389"/>
      <c r="Q335" s="389"/>
      <c r="R335" s="389"/>
      <c r="S335" s="390"/>
      <c r="T335" s="390"/>
      <c r="U335" s="556"/>
      <c r="V335" s="556"/>
      <c r="W335" s="512"/>
      <c r="X335" s="512"/>
      <c r="Y335" s="520"/>
    </row>
    <row r="336" spans="1:25" s="5" customFormat="1" ht="14.1" customHeight="1">
      <c r="A336" s="567"/>
      <c r="B336" s="568"/>
      <c r="C336" s="568"/>
      <c r="D336" s="568"/>
      <c r="E336" s="568"/>
      <c r="F336" s="568"/>
      <c r="G336" s="568"/>
      <c r="H336" s="568"/>
      <c r="I336" s="568"/>
      <c r="J336" s="568"/>
      <c r="K336" s="568"/>
      <c r="L336" s="568"/>
      <c r="M336" s="568"/>
      <c r="N336" s="568"/>
      <c r="O336" s="568"/>
      <c r="P336" s="568"/>
      <c r="Q336" s="568"/>
      <c r="R336" s="568"/>
      <c r="S336" s="568"/>
      <c r="T336" s="568"/>
      <c r="U336" s="569"/>
      <c r="V336" s="439">
        <f>SUM(V332:V335)</f>
        <v>3819000</v>
      </c>
      <c r="W336" s="440"/>
      <c r="X336" s="440"/>
    </row>
    <row r="337" spans="1:25" ht="14.1" customHeight="1">
      <c r="A337" s="650" t="s">
        <v>811</v>
      </c>
      <c r="B337" s="650"/>
      <c r="C337" s="650"/>
      <c r="D337" s="650"/>
      <c r="E337" s="650"/>
      <c r="F337" s="650"/>
      <c r="G337" s="650"/>
      <c r="H337" s="650"/>
      <c r="I337" s="650"/>
      <c r="J337" s="650"/>
      <c r="K337" s="650"/>
      <c r="L337" s="650"/>
      <c r="M337" s="650"/>
      <c r="N337" s="650"/>
      <c r="O337" s="650"/>
      <c r="P337" s="650"/>
      <c r="Q337" s="650"/>
      <c r="R337" s="650"/>
      <c r="S337" s="650"/>
      <c r="T337" s="650"/>
      <c r="U337" s="650"/>
      <c r="V337" s="650"/>
      <c r="W337" s="650"/>
      <c r="X337" s="650"/>
      <c r="Y337" s="650"/>
    </row>
    <row r="338" spans="1:25" s="5" customFormat="1" ht="14.1" customHeight="1">
      <c r="A338" s="553" t="s">
        <v>9</v>
      </c>
      <c r="B338" s="529" t="s">
        <v>813</v>
      </c>
      <c r="C338" s="553" t="s">
        <v>439</v>
      </c>
      <c r="D338" s="530" t="s">
        <v>110</v>
      </c>
      <c r="E338" s="530" t="s">
        <v>366</v>
      </c>
      <c r="F338" s="557">
        <v>999106.33</v>
      </c>
      <c r="G338" s="557" t="s">
        <v>429</v>
      </c>
      <c r="H338" s="566">
        <v>3574</v>
      </c>
      <c r="I338" s="530" t="s">
        <v>174</v>
      </c>
      <c r="J338" s="530" t="s">
        <v>110</v>
      </c>
      <c r="K338" s="577" t="str">
        <f>A338</f>
        <v>1.</v>
      </c>
      <c r="L338" s="529" t="s">
        <v>440</v>
      </c>
      <c r="M338" s="530" t="s">
        <v>110</v>
      </c>
      <c r="N338" s="386" t="s">
        <v>388</v>
      </c>
      <c r="O338" s="387" t="s">
        <v>122</v>
      </c>
      <c r="P338" s="387" t="s">
        <v>123</v>
      </c>
      <c r="Q338" s="387" t="s">
        <v>114</v>
      </c>
      <c r="R338" s="387" t="s">
        <v>115</v>
      </c>
      <c r="S338" s="530" t="s">
        <v>112</v>
      </c>
      <c r="T338" s="530"/>
      <c r="U338" s="555">
        <v>3000</v>
      </c>
      <c r="V338" s="555">
        <f>H338*U338</f>
        <v>10722000</v>
      </c>
      <c r="W338" s="511"/>
      <c r="X338" s="511"/>
      <c r="Y338" s="519" t="s">
        <v>1436</v>
      </c>
    </row>
    <row r="339" spans="1:25" s="5" customFormat="1" ht="14.1" customHeight="1">
      <c r="A339" s="530"/>
      <c r="B339" s="530"/>
      <c r="C339" s="530"/>
      <c r="D339" s="530"/>
      <c r="E339" s="530"/>
      <c r="F339" s="557"/>
      <c r="G339" s="530"/>
      <c r="H339" s="566"/>
      <c r="I339" s="530"/>
      <c r="J339" s="530"/>
      <c r="K339" s="577"/>
      <c r="L339" s="529"/>
      <c r="M339" s="530"/>
      <c r="N339" s="388" t="s">
        <v>116</v>
      </c>
      <c r="O339" s="389" t="s">
        <v>117</v>
      </c>
      <c r="P339" s="389" t="s">
        <v>117</v>
      </c>
      <c r="Q339" s="389" t="s">
        <v>117</v>
      </c>
      <c r="R339" s="389" t="s">
        <v>117</v>
      </c>
      <c r="S339" s="390" t="s">
        <v>118</v>
      </c>
      <c r="T339" s="390"/>
      <c r="U339" s="556"/>
      <c r="V339" s="556"/>
      <c r="W339" s="512"/>
      <c r="X339" s="512"/>
      <c r="Y339" s="520"/>
    </row>
    <row r="340" spans="1:25" s="5" customFormat="1" ht="14.1" customHeight="1">
      <c r="A340" s="567"/>
      <c r="B340" s="568"/>
      <c r="C340" s="568"/>
      <c r="D340" s="568"/>
      <c r="E340" s="568"/>
      <c r="F340" s="568"/>
      <c r="G340" s="568"/>
      <c r="H340" s="568"/>
      <c r="I340" s="568"/>
      <c r="J340" s="568"/>
      <c r="K340" s="568"/>
      <c r="L340" s="568"/>
      <c r="M340" s="568"/>
      <c r="N340" s="568"/>
      <c r="O340" s="568"/>
      <c r="P340" s="568"/>
      <c r="Q340" s="568"/>
      <c r="R340" s="568"/>
      <c r="S340" s="568"/>
      <c r="T340" s="568"/>
      <c r="U340" s="569"/>
      <c r="V340" s="439">
        <f>SUM(V338)</f>
        <v>10722000</v>
      </c>
      <c r="W340" s="440"/>
      <c r="X340" s="440"/>
    </row>
    <row r="341" spans="1:25" ht="14.1" customHeight="1">
      <c r="A341" s="650" t="s">
        <v>810</v>
      </c>
      <c r="B341" s="650"/>
      <c r="C341" s="650"/>
      <c r="D341" s="650"/>
      <c r="E341" s="650"/>
      <c r="F341" s="650"/>
      <c r="G341" s="650"/>
      <c r="H341" s="650"/>
      <c r="I341" s="650"/>
      <c r="J341" s="650"/>
      <c r="K341" s="650"/>
      <c r="L341" s="650"/>
      <c r="M341" s="650"/>
      <c r="N341" s="650"/>
      <c r="O341" s="650"/>
      <c r="P341" s="650"/>
      <c r="Q341" s="650"/>
      <c r="R341" s="650"/>
      <c r="S341" s="650"/>
      <c r="T341" s="650"/>
      <c r="U341" s="650"/>
      <c r="V341" s="650"/>
      <c r="W341" s="650"/>
      <c r="X341" s="650"/>
      <c r="Y341" s="650"/>
    </row>
    <row r="342" spans="1:25" s="5" customFormat="1" ht="14.1" customHeight="1">
      <c r="A342" s="553" t="s">
        <v>9</v>
      </c>
      <c r="B342" s="530" t="s">
        <v>441</v>
      </c>
      <c r="C342" s="530" t="s">
        <v>442</v>
      </c>
      <c r="D342" s="530" t="s">
        <v>110</v>
      </c>
      <c r="E342" s="530">
        <v>1961</v>
      </c>
      <c r="F342" s="576">
        <v>3778888.71</v>
      </c>
      <c r="G342" s="557" t="s">
        <v>429</v>
      </c>
      <c r="H342" s="592">
        <v>3672</v>
      </c>
      <c r="I342" s="530" t="s">
        <v>174</v>
      </c>
      <c r="J342" s="530" t="s">
        <v>110</v>
      </c>
      <c r="K342" s="577" t="str">
        <f>A342</f>
        <v>1.</v>
      </c>
      <c r="L342" s="573" t="s">
        <v>443</v>
      </c>
      <c r="M342" s="530" t="s">
        <v>112</v>
      </c>
      <c r="N342" s="386"/>
      <c r="O342" s="387"/>
      <c r="P342" s="387"/>
      <c r="Q342" s="387"/>
      <c r="R342" s="387"/>
      <c r="S342" s="530"/>
      <c r="T342" s="530"/>
      <c r="U342" s="555">
        <v>3000</v>
      </c>
      <c r="V342" s="555">
        <f>H342*U342</f>
        <v>11016000</v>
      </c>
      <c r="W342" s="511"/>
      <c r="X342" s="511"/>
      <c r="Y342" s="519" t="s">
        <v>1436</v>
      </c>
    </row>
    <row r="343" spans="1:25" s="5" customFormat="1" ht="14.1" customHeight="1">
      <c r="A343" s="530"/>
      <c r="B343" s="530"/>
      <c r="C343" s="530"/>
      <c r="D343" s="530"/>
      <c r="E343" s="530"/>
      <c r="F343" s="557"/>
      <c r="G343" s="530"/>
      <c r="H343" s="566"/>
      <c r="I343" s="530"/>
      <c r="J343" s="530"/>
      <c r="K343" s="577"/>
      <c r="L343" s="529"/>
      <c r="M343" s="530"/>
      <c r="N343" s="388" t="s">
        <v>444</v>
      </c>
      <c r="O343" s="389" t="s">
        <v>445</v>
      </c>
      <c r="P343" s="389" t="s">
        <v>427</v>
      </c>
      <c r="Q343" s="389" t="s">
        <v>427</v>
      </c>
      <c r="R343" s="389" t="s">
        <v>132</v>
      </c>
      <c r="S343" s="390" t="s">
        <v>132</v>
      </c>
      <c r="T343" s="390"/>
      <c r="U343" s="556"/>
      <c r="V343" s="556"/>
      <c r="W343" s="512"/>
      <c r="X343" s="512"/>
      <c r="Y343" s="520"/>
    </row>
    <row r="344" spans="1:25" s="5" customFormat="1" ht="14.1" customHeight="1">
      <c r="A344" s="567"/>
      <c r="B344" s="568"/>
      <c r="C344" s="568"/>
      <c r="D344" s="568"/>
      <c r="E344" s="568"/>
      <c r="F344" s="568"/>
      <c r="G344" s="568"/>
      <c r="H344" s="568"/>
      <c r="I344" s="568"/>
      <c r="J344" s="568"/>
      <c r="K344" s="568"/>
      <c r="L344" s="568"/>
      <c r="M344" s="568"/>
      <c r="N344" s="568"/>
      <c r="O344" s="568"/>
      <c r="P344" s="568"/>
      <c r="Q344" s="568"/>
      <c r="R344" s="568"/>
      <c r="S344" s="568"/>
      <c r="T344" s="568"/>
      <c r="U344" s="569"/>
      <c r="V344" s="439">
        <f>SUM(V342)</f>
        <v>11016000</v>
      </c>
      <c r="W344" s="443"/>
      <c r="X344" s="443"/>
    </row>
    <row r="345" spans="1:25" ht="14.1" customHeight="1">
      <c r="A345" s="649" t="str">
        <f>'wykaz jednostek'!B14</f>
        <v>Szkoła Podstawowa Nr 3 im. Janusza Korczaka w Nidzicy</v>
      </c>
      <c r="B345" s="649"/>
      <c r="C345" s="649"/>
      <c r="D345" s="649"/>
      <c r="E345" s="649"/>
      <c r="F345" s="649"/>
      <c r="G345" s="649"/>
      <c r="H345" s="649"/>
      <c r="I345" s="649"/>
      <c r="J345" s="649"/>
      <c r="K345" s="649"/>
      <c r="L345" s="649"/>
      <c r="M345" s="649"/>
      <c r="N345" s="649"/>
      <c r="O345" s="649"/>
      <c r="P345" s="649"/>
      <c r="Q345" s="649"/>
      <c r="R345" s="649"/>
      <c r="S345" s="649"/>
      <c r="T345" s="649"/>
      <c r="U345" s="649"/>
      <c r="V345" s="649"/>
      <c r="W345" s="649"/>
      <c r="X345" s="649"/>
      <c r="Y345" s="649"/>
    </row>
    <row r="346" spans="1:25" ht="30.75" customHeight="1">
      <c r="A346" s="393" t="s">
        <v>9</v>
      </c>
      <c r="B346" s="394" t="s">
        <v>856</v>
      </c>
      <c r="C346" s="395" t="s">
        <v>446</v>
      </c>
      <c r="D346" s="396" t="s">
        <v>110</v>
      </c>
      <c r="E346" s="396">
        <v>1979</v>
      </c>
      <c r="F346" s="397">
        <v>3303100</v>
      </c>
      <c r="G346" s="398" t="s">
        <v>429</v>
      </c>
      <c r="H346" s="396">
        <v>3454</v>
      </c>
      <c r="I346" s="396" t="s">
        <v>111</v>
      </c>
      <c r="J346" s="396" t="s">
        <v>110</v>
      </c>
      <c r="K346" s="399" t="s">
        <v>9</v>
      </c>
      <c r="L346" s="394" t="s">
        <v>857</v>
      </c>
      <c r="M346" s="396" t="s">
        <v>112</v>
      </c>
      <c r="N346" s="386" t="s">
        <v>388</v>
      </c>
      <c r="O346" s="386" t="s">
        <v>447</v>
      </c>
      <c r="P346" s="386" t="s">
        <v>448</v>
      </c>
      <c r="Q346" s="386" t="s">
        <v>177</v>
      </c>
      <c r="R346" s="386" t="s">
        <v>449</v>
      </c>
      <c r="S346" s="590" t="s">
        <v>112</v>
      </c>
      <c r="T346" s="591"/>
      <c r="U346" s="400">
        <v>3000</v>
      </c>
      <c r="V346" s="398">
        <f>H346*U346</f>
        <v>10362000</v>
      </c>
      <c r="W346" s="79"/>
      <c r="X346" s="79"/>
      <c r="Y346" s="407" t="s">
        <v>1436</v>
      </c>
    </row>
    <row r="347" spans="1:25" ht="14.1" customHeight="1">
      <c r="A347" s="570"/>
      <c r="B347" s="571"/>
      <c r="C347" s="571"/>
      <c r="D347" s="571"/>
      <c r="E347" s="571"/>
      <c r="F347" s="571"/>
      <c r="G347" s="571"/>
      <c r="H347" s="571"/>
      <c r="I347" s="571"/>
      <c r="J347" s="571"/>
      <c r="K347" s="571"/>
      <c r="L347" s="571"/>
      <c r="M347" s="571"/>
      <c r="N347" s="571"/>
      <c r="O347" s="571"/>
      <c r="P347" s="571"/>
      <c r="Q347" s="571"/>
      <c r="R347" s="571"/>
      <c r="S347" s="571"/>
      <c r="T347" s="571"/>
      <c r="U347" s="572"/>
      <c r="V347" s="141">
        <f>SUM(V346)</f>
        <v>10362000</v>
      </c>
      <c r="W347" s="79"/>
      <c r="X347" s="79"/>
      <c r="Y347" s="408"/>
    </row>
    <row r="348" spans="1:25" ht="14.1" customHeight="1">
      <c r="T348"/>
      <c r="W348"/>
    </row>
    <row r="349" spans="1:25" ht="15" customHeight="1">
      <c r="T349"/>
      <c r="V349" s="142">
        <f>SUM(V250+V286+V292+V310+V314+V318+V324+V330+V336+V340+V344+V347)</f>
        <v>135791135.19</v>
      </c>
      <c r="W349"/>
    </row>
    <row r="350" spans="1:25" ht="26.25" customHeight="1">
      <c r="T350"/>
      <c r="W350"/>
    </row>
    <row r="351" spans="1:25" ht="26.25" customHeight="1">
      <c r="T351"/>
      <c r="W351"/>
    </row>
    <row r="352" spans="1:25" ht="26.25" customHeight="1">
      <c r="T352"/>
      <c r="W352"/>
    </row>
    <row r="353" spans="20:23" ht="26.25" customHeight="1">
      <c r="T353"/>
      <c r="W353"/>
    </row>
    <row r="354" spans="20:23" ht="14.1" customHeight="1">
      <c r="T354"/>
      <c r="W354"/>
    </row>
    <row r="355" spans="20:23" ht="14.1" customHeight="1">
      <c r="T355"/>
      <c r="W355"/>
    </row>
    <row r="356" spans="20:23" ht="14.1" customHeight="1">
      <c r="T356"/>
      <c r="W356"/>
    </row>
    <row r="357" spans="20:23" ht="13.5" customHeight="1">
      <c r="T357"/>
      <c r="W357"/>
    </row>
    <row r="358" spans="20:23" ht="13.5" customHeight="1">
      <c r="T358"/>
      <c r="W358"/>
    </row>
    <row r="359" spans="20:23" ht="14.1" customHeight="1">
      <c r="T359"/>
      <c r="W359"/>
    </row>
    <row r="360" spans="20:23" ht="14.1" customHeight="1">
      <c r="T360"/>
      <c r="W360"/>
    </row>
    <row r="361" spans="20:23" ht="14.1" customHeight="1">
      <c r="T361"/>
      <c r="W361"/>
    </row>
    <row r="362" spans="20:23" ht="14.1" customHeight="1">
      <c r="T362"/>
      <c r="W362"/>
    </row>
    <row r="363" spans="20:23" ht="14.1" customHeight="1">
      <c r="T363"/>
      <c r="W363"/>
    </row>
    <row r="364" spans="20:23" ht="14.1" customHeight="1">
      <c r="T364"/>
      <c r="W364"/>
    </row>
    <row r="365" spans="20:23" ht="14.1" customHeight="1">
      <c r="T365"/>
      <c r="W365"/>
    </row>
    <row r="366" spans="20:23" ht="17.25" customHeight="1">
      <c r="T366"/>
      <c r="W366"/>
    </row>
    <row r="367" spans="20:23" ht="17.25" customHeight="1">
      <c r="T367"/>
      <c r="W367"/>
    </row>
    <row r="368" spans="20:23" ht="14.1" customHeight="1">
      <c r="T368"/>
      <c r="W368"/>
    </row>
    <row r="369" spans="20:23" ht="14.1" customHeight="1">
      <c r="T369"/>
      <c r="W369"/>
    </row>
    <row r="370" spans="20:23" ht="14.1" customHeight="1">
      <c r="T370"/>
      <c r="W370"/>
    </row>
    <row r="371" spans="20:23" ht="14.1" customHeight="1">
      <c r="T371"/>
      <c r="W371"/>
    </row>
    <row r="372" spans="20:23" ht="14.1" customHeight="1">
      <c r="T372"/>
      <c r="W372"/>
    </row>
    <row r="373" spans="20:23" ht="14.1" customHeight="1">
      <c r="T373"/>
      <c r="W373"/>
    </row>
    <row r="374" spans="20:23" ht="14.1" customHeight="1">
      <c r="T374"/>
      <c r="W374"/>
    </row>
    <row r="375" spans="20:23" ht="14.1" customHeight="1">
      <c r="T375"/>
      <c r="W375"/>
    </row>
    <row r="376" spans="20:23" ht="14.1" customHeight="1">
      <c r="T376"/>
      <c r="W376"/>
    </row>
    <row r="377" spans="20:23" ht="14.1" customHeight="1">
      <c r="T377"/>
      <c r="W377"/>
    </row>
    <row r="378" spans="20:23" ht="20.25" customHeight="1">
      <c r="T378"/>
      <c r="W378"/>
    </row>
    <row r="379" spans="20:23" ht="20.25" customHeight="1">
      <c r="T379"/>
      <c r="W379"/>
    </row>
    <row r="380" spans="20:23" ht="14.1" customHeight="1">
      <c r="T380"/>
      <c r="W380"/>
    </row>
    <row r="381" spans="20:23" ht="14.1" customHeight="1">
      <c r="T381"/>
      <c r="W381"/>
    </row>
    <row r="382" spans="20:23" ht="14.1" customHeight="1">
      <c r="T382"/>
      <c r="W382"/>
    </row>
    <row r="383" spans="20:23" ht="14.1" customHeight="1">
      <c r="T383"/>
      <c r="W383"/>
    </row>
    <row r="384" spans="20:23" ht="18" customHeight="1">
      <c r="T384"/>
      <c r="W384"/>
    </row>
    <row r="385" spans="20:23" ht="18" customHeight="1">
      <c r="T385"/>
      <c r="W385"/>
    </row>
    <row r="386" spans="20:23" ht="14.1" customHeight="1">
      <c r="T386"/>
      <c r="W386"/>
    </row>
    <row r="387" spans="20:23" ht="14.1" customHeight="1">
      <c r="T387"/>
      <c r="W387"/>
    </row>
    <row r="388" spans="20:23" ht="14.1" customHeight="1">
      <c r="T388"/>
      <c r="W388"/>
    </row>
    <row r="389" spans="20:23" ht="14.1" customHeight="1">
      <c r="T389"/>
      <c r="W389"/>
    </row>
    <row r="390" spans="20:23" ht="14.1" customHeight="1">
      <c r="T390"/>
      <c r="W390"/>
    </row>
    <row r="391" spans="20:23" ht="14.1" customHeight="1">
      <c r="T391"/>
      <c r="W391"/>
    </row>
    <row r="392" spans="20:23" ht="14.1" customHeight="1">
      <c r="T392"/>
      <c r="W392"/>
    </row>
    <row r="393" spans="20:23" ht="14.1" customHeight="1">
      <c r="T393"/>
      <c r="W393"/>
    </row>
    <row r="394" spans="20:23" ht="14.1" customHeight="1">
      <c r="T394"/>
      <c r="W394"/>
    </row>
    <row r="395" spans="20:23" ht="14.1" customHeight="1">
      <c r="T395"/>
      <c r="W395"/>
    </row>
    <row r="396" spans="20:23" ht="14.1" customHeight="1">
      <c r="T396"/>
      <c r="W396"/>
    </row>
    <row r="397" spans="20:23" ht="14.1" customHeight="1">
      <c r="T397"/>
      <c r="W397"/>
    </row>
    <row r="398" spans="20:23" ht="14.1" customHeight="1">
      <c r="T398"/>
      <c r="W398"/>
    </row>
    <row r="399" spans="20:23" ht="14.1" customHeight="1">
      <c r="T399"/>
      <c r="W399"/>
    </row>
    <row r="400" spans="20:23" ht="14.1" customHeight="1">
      <c r="T400"/>
      <c r="W400"/>
    </row>
    <row r="401" spans="20:23" ht="14.1" customHeight="1">
      <c r="T401"/>
      <c r="W401"/>
    </row>
    <row r="402" spans="20:23" ht="14.1" customHeight="1">
      <c r="T402"/>
      <c r="W402"/>
    </row>
    <row r="403" spans="20:23" ht="28.5" customHeight="1">
      <c r="T403"/>
      <c r="W403"/>
    </row>
    <row r="404" spans="20:23" ht="28.5" customHeight="1">
      <c r="T404"/>
      <c r="W404"/>
    </row>
    <row r="405" spans="20:23" ht="28.5" customHeight="1">
      <c r="T405"/>
      <c r="W405"/>
    </row>
    <row r="406" spans="20:23" ht="28.5" customHeight="1">
      <c r="T406"/>
      <c r="W406"/>
    </row>
    <row r="407" spans="20:23" ht="28.5" customHeight="1">
      <c r="T407"/>
      <c r="W407"/>
    </row>
    <row r="408" spans="20:23" ht="28.5" customHeight="1">
      <c r="T408"/>
      <c r="W408"/>
    </row>
    <row r="409" spans="20:23" ht="14.1" customHeight="1">
      <c r="T409"/>
      <c r="W409"/>
    </row>
    <row r="410" spans="20:23" ht="26.25" customHeight="1">
      <c r="T410"/>
      <c r="W410"/>
    </row>
    <row r="411" spans="20:23" ht="24" customHeight="1">
      <c r="T411"/>
      <c r="W411"/>
    </row>
    <row r="412" spans="20:23" ht="24" customHeight="1">
      <c r="T412"/>
      <c r="W412"/>
    </row>
    <row r="413" spans="20:23" ht="24" customHeight="1">
      <c r="T413"/>
      <c r="W413"/>
    </row>
    <row r="414" spans="20:23" ht="24" customHeight="1">
      <c r="T414"/>
      <c r="W414"/>
    </row>
    <row r="415" spans="20:23" ht="24" customHeight="1">
      <c r="T415"/>
      <c r="W415"/>
    </row>
    <row r="416" spans="20:23" ht="40.5" customHeight="1">
      <c r="T416"/>
      <c r="W416"/>
    </row>
    <row r="417" spans="20:23" ht="24" customHeight="1">
      <c r="T417"/>
      <c r="W417"/>
    </row>
    <row r="418" spans="20:23" ht="24" customHeight="1">
      <c r="T418"/>
      <c r="W418"/>
    </row>
    <row r="419" spans="20:23" ht="24" customHeight="1">
      <c r="T419"/>
      <c r="W419"/>
    </row>
    <row r="420" spans="20:23" ht="24" customHeight="1">
      <c r="T420"/>
      <c r="W420"/>
    </row>
    <row r="421" spans="20:23" ht="23.25" customHeight="1">
      <c r="T421"/>
      <c r="W421"/>
    </row>
    <row r="422" spans="20:23" ht="24" customHeight="1">
      <c r="T422"/>
      <c r="W422"/>
    </row>
    <row r="423" spans="20:23" ht="22.5" customHeight="1">
      <c r="T423"/>
      <c r="W423"/>
    </row>
    <row r="424" spans="20:23" ht="23.25" customHeight="1">
      <c r="T424"/>
      <c r="W424"/>
    </row>
    <row r="425" spans="20:23" ht="24" customHeight="1">
      <c r="T425"/>
      <c r="W425"/>
    </row>
    <row r="426" spans="20:23" ht="24" customHeight="1">
      <c r="T426"/>
      <c r="W426"/>
    </row>
    <row r="427" spans="20:23" ht="24" customHeight="1">
      <c r="T427"/>
      <c r="W427"/>
    </row>
    <row r="428" spans="20:23" ht="24" customHeight="1">
      <c r="T428"/>
      <c r="W428"/>
    </row>
    <row r="429" spans="20:23" ht="27" customHeight="1">
      <c r="T429"/>
      <c r="W429"/>
    </row>
    <row r="430" spans="20:23" ht="24" customHeight="1">
      <c r="T430"/>
      <c r="W430"/>
    </row>
    <row r="431" spans="20:23" ht="25.5" customHeight="1">
      <c r="T431"/>
      <c r="W431"/>
    </row>
    <row r="432" spans="20:23" ht="25.5" customHeight="1">
      <c r="T432"/>
      <c r="W432"/>
    </row>
    <row r="433" spans="20:23" ht="25.5" customHeight="1">
      <c r="T433"/>
      <c r="W433"/>
    </row>
    <row r="434" spans="20:23" ht="24" customHeight="1">
      <c r="T434"/>
      <c r="W434"/>
    </row>
    <row r="435" spans="20:23" ht="24" customHeight="1">
      <c r="T435"/>
      <c r="W435"/>
    </row>
    <row r="436" spans="20:23" ht="24" customHeight="1">
      <c r="T436"/>
      <c r="W436"/>
    </row>
    <row r="437" spans="20:23" ht="24" customHeight="1">
      <c r="T437"/>
      <c r="W437"/>
    </row>
    <row r="438" spans="20:23" ht="24" customHeight="1">
      <c r="T438"/>
      <c r="W438"/>
    </row>
    <row r="439" spans="20:23" ht="24" customHeight="1">
      <c r="T439"/>
      <c r="W439"/>
    </row>
    <row r="440" spans="20:23" ht="25.5" customHeight="1">
      <c r="T440"/>
      <c r="W440"/>
    </row>
    <row r="441" spans="20:23" ht="25.5" customHeight="1">
      <c r="T441"/>
      <c r="W441"/>
    </row>
    <row r="442" spans="20:23" ht="24" customHeight="1">
      <c r="T442"/>
      <c r="W442"/>
    </row>
    <row r="443" spans="20:23" ht="26.25" customHeight="1">
      <c r="T443"/>
      <c r="W443"/>
    </row>
    <row r="444" spans="20:23" ht="24.75" customHeight="1">
      <c r="T444"/>
      <c r="W444"/>
    </row>
    <row r="445" spans="20:23" ht="26.25" customHeight="1">
      <c r="T445"/>
      <c r="W445"/>
    </row>
    <row r="446" spans="20:23" ht="37.5" customHeight="1">
      <c r="T446"/>
      <c r="W446"/>
    </row>
    <row r="447" spans="20:23" ht="38.25" customHeight="1">
      <c r="T447"/>
      <c r="W447"/>
    </row>
    <row r="448" spans="20:23" ht="21.75" customHeight="1">
      <c r="T448"/>
      <c r="W448"/>
    </row>
    <row r="449" spans="20:23" ht="21.75" customHeight="1">
      <c r="T449"/>
      <c r="W449"/>
    </row>
    <row r="450" spans="20:23" ht="21.75" customHeight="1"/>
    <row r="451" spans="20:23" ht="21.75" customHeight="1"/>
    <row r="452" spans="20:23" ht="21.75" customHeight="1"/>
    <row r="453" spans="20:23" ht="21.75" customHeight="1"/>
    <row r="454" spans="20:23" ht="21.75" customHeight="1"/>
    <row r="455" spans="20:23" ht="21.75" customHeight="1"/>
    <row r="456" spans="20:23" ht="21.75" customHeight="1"/>
    <row r="457" spans="20:23" ht="21.75" customHeight="1"/>
    <row r="458" spans="20:23" ht="21.75" customHeight="1"/>
    <row r="459" spans="20:23" ht="21.75" customHeight="1"/>
    <row r="460" spans="20:23" ht="21.75" customHeight="1"/>
    <row r="461" spans="20:23" ht="21.75" customHeight="1"/>
    <row r="462" spans="20:23" ht="21.75" customHeight="1"/>
    <row r="463" spans="20:23" ht="21.75" customHeight="1"/>
    <row r="464" spans="20:23" ht="21.75" customHeight="1"/>
    <row r="465" ht="21.75" customHeight="1"/>
    <row r="466" ht="21.75" customHeight="1"/>
    <row r="467" ht="21.75" customHeight="1"/>
    <row r="468" ht="21.75" customHeight="1"/>
    <row r="469" ht="21.75" customHeight="1"/>
    <row r="470" ht="21.75" customHeight="1"/>
    <row r="471" ht="21.75" customHeight="1"/>
    <row r="472" ht="21.75" customHeight="1"/>
    <row r="473" ht="21.75" customHeight="1"/>
    <row r="474" ht="21.75" customHeight="1"/>
    <row r="475" ht="21.75" customHeight="1"/>
    <row r="476" ht="21.75" customHeight="1"/>
    <row r="477" ht="21.75" customHeight="1"/>
    <row r="478" ht="21.75" customHeight="1"/>
    <row r="479" ht="21.75" customHeight="1"/>
    <row r="480" ht="21.75" customHeight="1"/>
    <row r="481" ht="21.75" customHeight="1"/>
    <row r="482" ht="21.75" customHeight="1"/>
    <row r="483" ht="21.75" customHeight="1"/>
    <row r="484" ht="21.75" customHeight="1"/>
    <row r="485" ht="21.75" customHeight="1"/>
    <row r="486" ht="21.75" customHeight="1"/>
    <row r="487" ht="21.75" customHeight="1"/>
    <row r="488" ht="21.75" customHeight="1"/>
    <row r="489" ht="21.75" customHeight="1"/>
    <row r="490" ht="21.75" customHeight="1"/>
    <row r="491" ht="21.75" customHeight="1"/>
    <row r="492" ht="21.75" customHeight="1"/>
    <row r="493" ht="21.75" customHeight="1"/>
    <row r="494" ht="21.75" customHeight="1"/>
    <row r="495" ht="21.75" customHeight="1"/>
    <row r="496" ht="21.75" customHeight="1"/>
    <row r="497" ht="21.75" customHeight="1"/>
    <row r="498" ht="21.75" customHeight="1"/>
    <row r="499" ht="21.75" customHeight="1"/>
    <row r="500" ht="21.75" customHeight="1"/>
    <row r="501" ht="21.75" customHeight="1"/>
    <row r="502" ht="21.75" customHeight="1"/>
    <row r="503" ht="21.75" customHeight="1"/>
    <row r="504" ht="21.75" customHeight="1"/>
    <row r="505" ht="21.75" customHeight="1"/>
    <row r="506" ht="21.75" customHeight="1"/>
    <row r="507" ht="21.75" customHeight="1"/>
    <row r="508" ht="21.75" customHeight="1"/>
    <row r="509" ht="21.75" customHeight="1"/>
    <row r="510" ht="21.75" customHeight="1"/>
    <row r="511" ht="21.75" customHeight="1"/>
    <row r="512" ht="21.75" customHeight="1"/>
    <row r="513" ht="21.75" customHeight="1"/>
    <row r="514" ht="21.75" customHeight="1"/>
    <row r="515" ht="21.75" customHeight="1"/>
    <row r="516" ht="21.75" customHeight="1"/>
    <row r="517" ht="21.75" customHeight="1"/>
    <row r="518" ht="21.75" customHeight="1"/>
    <row r="519" ht="21.75" customHeight="1"/>
    <row r="520" ht="21.75" customHeight="1"/>
  </sheetData>
  <dataConsolidate/>
  <mergeCells count="3055">
    <mergeCell ref="Y308:Y309"/>
    <mergeCell ref="A311:Y311"/>
    <mergeCell ref="Y312:Y313"/>
    <mergeCell ref="Y316:Y317"/>
    <mergeCell ref="Y320:Y321"/>
    <mergeCell ref="Y322:Y323"/>
    <mergeCell ref="Y326:Y327"/>
    <mergeCell ref="Y328:Y329"/>
    <mergeCell ref="Y332:Y333"/>
    <mergeCell ref="Y334:Y335"/>
    <mergeCell ref="Y338:Y339"/>
    <mergeCell ref="Y342:Y343"/>
    <mergeCell ref="A345:Y345"/>
    <mergeCell ref="A341:Y341"/>
    <mergeCell ref="A337:Y337"/>
    <mergeCell ref="A331:Y331"/>
    <mergeCell ref="A325:Y325"/>
    <mergeCell ref="A319:Y319"/>
    <mergeCell ref="A315:Y315"/>
    <mergeCell ref="G334:G335"/>
    <mergeCell ref="H334:H335"/>
    <mergeCell ref="I334:I335"/>
    <mergeCell ref="U332:U333"/>
    <mergeCell ref="J332:J333"/>
    <mergeCell ref="K332:K333"/>
    <mergeCell ref="L332:L333"/>
    <mergeCell ref="M332:M333"/>
    <mergeCell ref="S316:T316"/>
    <mergeCell ref="S322:T322"/>
    <mergeCell ref="S328:T328"/>
    <mergeCell ref="U328:U329"/>
    <mergeCell ref="A318:U318"/>
    <mergeCell ref="Y230:Y231"/>
    <mergeCell ref="Y232:Y233"/>
    <mergeCell ref="Y234:Y235"/>
    <mergeCell ref="Y236:Y237"/>
    <mergeCell ref="Y238:Y239"/>
    <mergeCell ref="Y240:Y241"/>
    <mergeCell ref="Y242:Y243"/>
    <mergeCell ref="Y244:Y245"/>
    <mergeCell ref="Y246:Y247"/>
    <mergeCell ref="Y248:Y249"/>
    <mergeCell ref="Y266:Y267"/>
    <mergeCell ref="Y272:Y273"/>
    <mergeCell ref="Y278:Y279"/>
    <mergeCell ref="Y282:Y283"/>
    <mergeCell ref="Y284:Y285"/>
    <mergeCell ref="A251:Y251"/>
    <mergeCell ref="Y252:Y253"/>
    <mergeCell ref="Y254:Y255"/>
    <mergeCell ref="Y256:Y257"/>
    <mergeCell ref="Y258:Y259"/>
    <mergeCell ref="Y260:Y261"/>
    <mergeCell ref="Y262:Y263"/>
    <mergeCell ref="Y264:Y265"/>
    <mergeCell ref="Y268:Y269"/>
    <mergeCell ref="Y270:Y271"/>
    <mergeCell ref="Y274:Y275"/>
    <mergeCell ref="Y276:Y277"/>
    <mergeCell ref="Y280:Y281"/>
    <mergeCell ref="U232:U233"/>
    <mergeCell ref="V232:V233"/>
    <mergeCell ref="K238:K239"/>
    <mergeCell ref="M246:M247"/>
    <mergeCell ref="Y196:Y197"/>
    <mergeCell ref="Y198:Y199"/>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162:Y163"/>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0:Y161"/>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4:Y125"/>
    <mergeCell ref="Y126:Y127"/>
    <mergeCell ref="E10:E11"/>
    <mergeCell ref="L10:L11"/>
    <mergeCell ref="M10:M11"/>
    <mergeCell ref="F10:F11"/>
    <mergeCell ref="G10:G11"/>
    <mergeCell ref="H10:H11"/>
    <mergeCell ref="I10:I11"/>
    <mergeCell ref="J10:J11"/>
    <mergeCell ref="K10:K11"/>
    <mergeCell ref="S12:T12"/>
    <mergeCell ref="A12:A13"/>
    <mergeCell ref="B12:B13"/>
    <mergeCell ref="C12:C13"/>
    <mergeCell ref="D12:D13"/>
    <mergeCell ref="Y62:Y63"/>
    <mergeCell ref="E12:E13"/>
    <mergeCell ref="F12:F13"/>
    <mergeCell ref="G12:G13"/>
    <mergeCell ref="H12:H13"/>
    <mergeCell ref="I12:I13"/>
    <mergeCell ref="J12:J13"/>
    <mergeCell ref="K12:K13"/>
    <mergeCell ref="L12:L13"/>
    <mergeCell ref="M12:M13"/>
    <mergeCell ref="S14:T14"/>
    <mergeCell ref="A14:A15"/>
    <mergeCell ref="B14:B15"/>
    <mergeCell ref="C14:C15"/>
    <mergeCell ref="D14:D15"/>
    <mergeCell ref="E14:E15"/>
    <mergeCell ref="A222:A223"/>
    <mergeCell ref="A232:A233"/>
    <mergeCell ref="A226:A227"/>
    <mergeCell ref="E284:E285"/>
    <mergeCell ref="A290:A291"/>
    <mergeCell ref="C212:C213"/>
    <mergeCell ref="B214:B215"/>
    <mergeCell ref="C214:C215"/>
    <mergeCell ref="B216:B217"/>
    <mergeCell ref="C216:C217"/>
    <mergeCell ref="B218:B219"/>
    <mergeCell ref="B196:B197"/>
    <mergeCell ref="B184:B185"/>
    <mergeCell ref="C184:C185"/>
    <mergeCell ref="A5:Y5"/>
    <mergeCell ref="Y6:Y7"/>
    <mergeCell ref="Y8:Y9"/>
    <mergeCell ref="Y10:Y11"/>
    <mergeCell ref="Y12:Y13"/>
    <mergeCell ref="Y14:Y15"/>
    <mergeCell ref="Y16:Y17"/>
    <mergeCell ref="Y18:Y19"/>
    <mergeCell ref="Y20:Y21"/>
    <mergeCell ref="Y22:Y23"/>
    <mergeCell ref="Y24:Y25"/>
    <mergeCell ref="Y26:Y27"/>
    <mergeCell ref="Y28:Y29"/>
    <mergeCell ref="Y30:Y31"/>
    <mergeCell ref="Y32:Y33"/>
    <mergeCell ref="Y34:Y35"/>
    <mergeCell ref="Y36:Y37"/>
    <mergeCell ref="D10:D11"/>
    <mergeCell ref="Y38:Y39"/>
    <mergeCell ref="Y40:Y41"/>
    <mergeCell ref="Y42:Y43"/>
    <mergeCell ref="Y44:Y45"/>
    <mergeCell ref="Y46:Y47"/>
    <mergeCell ref="Y48:Y49"/>
    <mergeCell ref="Y50:Y51"/>
    <mergeCell ref="Y52:Y53"/>
    <mergeCell ref="Y54:Y55"/>
    <mergeCell ref="Y56:Y57"/>
    <mergeCell ref="Y58:Y59"/>
    <mergeCell ref="Y60:Y61"/>
    <mergeCell ref="A287:Y287"/>
    <mergeCell ref="A293:Y293"/>
    <mergeCell ref="Y288:Y289"/>
    <mergeCell ref="Y290:Y291"/>
    <mergeCell ref="Y64:Y65"/>
    <mergeCell ref="Y66:Y67"/>
    <mergeCell ref="Y68:Y69"/>
    <mergeCell ref="Y70:Y71"/>
    <mergeCell ref="Y72:Y73"/>
    <mergeCell ref="Y74:Y75"/>
    <mergeCell ref="Y76:Y77"/>
    <mergeCell ref="Y78:Y79"/>
    <mergeCell ref="Y80:Y81"/>
    <mergeCell ref="Y82:Y83"/>
    <mergeCell ref="Y84:Y85"/>
    <mergeCell ref="Y86:Y87"/>
    <mergeCell ref="Y88:Y89"/>
    <mergeCell ref="Y90:Y91"/>
    <mergeCell ref="Y92:Y93"/>
    <mergeCell ref="A214:A215"/>
    <mergeCell ref="Y300:Y301"/>
    <mergeCell ref="Y302:Y303"/>
    <mergeCell ref="Y296:Y297"/>
    <mergeCell ref="Y298:Y299"/>
    <mergeCell ref="Y304:Y305"/>
    <mergeCell ref="Y306:Y307"/>
    <mergeCell ref="D202:D203"/>
    <mergeCell ref="E202:E203"/>
    <mergeCell ref="D204:D205"/>
    <mergeCell ref="E204:E205"/>
    <mergeCell ref="C194:C195"/>
    <mergeCell ref="A218:A219"/>
    <mergeCell ref="A220:A221"/>
    <mergeCell ref="A216:A217"/>
    <mergeCell ref="F258:F259"/>
    <mergeCell ref="G258:G259"/>
    <mergeCell ref="H258:H259"/>
    <mergeCell ref="F266:F267"/>
    <mergeCell ref="G266:G267"/>
    <mergeCell ref="C294:C295"/>
    <mergeCell ref="A296:A297"/>
    <mergeCell ref="D296:D297"/>
    <mergeCell ref="E212:E213"/>
    <mergeCell ref="D214:D215"/>
    <mergeCell ref="E214:E215"/>
    <mergeCell ref="H238:H239"/>
    <mergeCell ref="H222:H223"/>
    <mergeCell ref="E224:E225"/>
    <mergeCell ref="F218:F219"/>
    <mergeCell ref="F220:F221"/>
    <mergeCell ref="A212:A213"/>
    <mergeCell ref="Y294:Y295"/>
    <mergeCell ref="S224:T224"/>
    <mergeCell ref="K296:K297"/>
    <mergeCell ref="L296:L297"/>
    <mergeCell ref="K232:K233"/>
    <mergeCell ref="L232:L233"/>
    <mergeCell ref="J302:J303"/>
    <mergeCell ref="E296:E297"/>
    <mergeCell ref="E294:E295"/>
    <mergeCell ref="G238:G239"/>
    <mergeCell ref="C238:C239"/>
    <mergeCell ref="D238:D239"/>
    <mergeCell ref="C224:C225"/>
    <mergeCell ref="D224:D225"/>
    <mergeCell ref="F298:F299"/>
    <mergeCell ref="H300:H301"/>
    <mergeCell ref="C296:C297"/>
    <mergeCell ref="H298:H299"/>
    <mergeCell ref="C232:C233"/>
    <mergeCell ref="L240:L241"/>
    <mergeCell ref="I252:I253"/>
    <mergeCell ref="J252:J253"/>
    <mergeCell ref="K252:K253"/>
    <mergeCell ref="L252:L253"/>
    <mergeCell ref="M252:M253"/>
    <mergeCell ref="S254:T254"/>
    <mergeCell ref="M254:M255"/>
    <mergeCell ref="S256:T256"/>
    <mergeCell ref="L300:L301"/>
    <mergeCell ref="J298:J299"/>
    <mergeCell ref="L308:L309"/>
    <mergeCell ref="L304:L305"/>
    <mergeCell ref="C308:C309"/>
    <mergeCell ref="M298:M299"/>
    <mergeCell ref="K294:K295"/>
    <mergeCell ref="L294:L295"/>
    <mergeCell ref="C306:C307"/>
    <mergeCell ref="C304:C305"/>
    <mergeCell ref="J304:J305"/>
    <mergeCell ref="M304:M305"/>
    <mergeCell ref="F304:F305"/>
    <mergeCell ref="V306:V307"/>
    <mergeCell ref="F302:F303"/>
    <mergeCell ref="F300:F301"/>
    <mergeCell ref="H302:H303"/>
    <mergeCell ref="M300:M301"/>
    <mergeCell ref="L302:L303"/>
    <mergeCell ref="M302:M303"/>
    <mergeCell ref="V294:V295"/>
    <mergeCell ref="J294:J295"/>
    <mergeCell ref="V296:V297"/>
    <mergeCell ref="D300:D301"/>
    <mergeCell ref="U302:U303"/>
    <mergeCell ref="U298:U299"/>
    <mergeCell ref="M294:M295"/>
    <mergeCell ref="U306:U307"/>
    <mergeCell ref="B300:B301"/>
    <mergeCell ref="V302:V303"/>
    <mergeCell ref="U296:U297"/>
    <mergeCell ref="V300:V301"/>
    <mergeCell ref="J296:J297"/>
    <mergeCell ref="I296:I297"/>
    <mergeCell ref="K304:K305"/>
    <mergeCell ref="H304:H305"/>
    <mergeCell ref="G304:G305"/>
    <mergeCell ref="H296:H297"/>
    <mergeCell ref="F296:F297"/>
    <mergeCell ref="L306:L307"/>
    <mergeCell ref="I294:I295"/>
    <mergeCell ref="G296:G297"/>
    <mergeCell ref="V298:V299"/>
    <mergeCell ref="G300:G301"/>
    <mergeCell ref="I300:I301"/>
    <mergeCell ref="K300:K301"/>
    <mergeCell ref="D312:D313"/>
    <mergeCell ref="E312:E313"/>
    <mergeCell ref="F312:F313"/>
    <mergeCell ref="G312:G313"/>
    <mergeCell ref="S312:T312"/>
    <mergeCell ref="A310:U310"/>
    <mergeCell ref="A314:U314"/>
    <mergeCell ref="W312:W313"/>
    <mergeCell ref="X312:X313"/>
    <mergeCell ref="D332:D333"/>
    <mergeCell ref="E332:E333"/>
    <mergeCell ref="G332:G333"/>
    <mergeCell ref="I332:I333"/>
    <mergeCell ref="V332:V333"/>
    <mergeCell ref="E308:E309"/>
    <mergeCell ref="E306:E307"/>
    <mergeCell ref="E304:E305"/>
    <mergeCell ref="H306:H307"/>
    <mergeCell ref="H308:H309"/>
    <mergeCell ref="B308:B309"/>
    <mergeCell ref="B306:B307"/>
    <mergeCell ref="B304:B305"/>
    <mergeCell ref="A308:A309"/>
    <mergeCell ref="D308:D309"/>
    <mergeCell ref="G308:G309"/>
    <mergeCell ref="A306:A307"/>
    <mergeCell ref="D306:D307"/>
    <mergeCell ref="I304:I305"/>
    <mergeCell ref="F308:F309"/>
    <mergeCell ref="F306:F307"/>
    <mergeCell ref="U304:U305"/>
    <mergeCell ref="V304:V305"/>
    <mergeCell ref="B188:B189"/>
    <mergeCell ref="B186:B187"/>
    <mergeCell ref="C186:C187"/>
    <mergeCell ref="C188:C189"/>
    <mergeCell ref="B190:B191"/>
    <mergeCell ref="C190:C191"/>
    <mergeCell ref="B194:B195"/>
    <mergeCell ref="B220:B221"/>
    <mergeCell ref="C220:C221"/>
    <mergeCell ref="B238:B239"/>
    <mergeCell ref="B224:B225"/>
    <mergeCell ref="M296:M297"/>
    <mergeCell ref="F284:F285"/>
    <mergeCell ref="B222:B223"/>
    <mergeCell ref="C222:C223"/>
    <mergeCell ref="B226:B227"/>
    <mergeCell ref="B232:B233"/>
    <mergeCell ref="C218:C219"/>
    <mergeCell ref="D294:D295"/>
    <mergeCell ref="G294:G295"/>
    <mergeCell ref="H294:H295"/>
    <mergeCell ref="F294:F295"/>
    <mergeCell ref="D216:D217"/>
    <mergeCell ref="E216:E217"/>
    <mergeCell ref="D218:D219"/>
    <mergeCell ref="E218:E219"/>
    <mergeCell ref="D220:D221"/>
    <mergeCell ref="K248:K249"/>
    <mergeCell ref="L248:L249"/>
    <mergeCell ref="M248:M249"/>
    <mergeCell ref="G284:G285"/>
    <mergeCell ref="M224:M225"/>
    <mergeCell ref="A238:A239"/>
    <mergeCell ref="A224:A225"/>
    <mergeCell ref="B296:B297"/>
    <mergeCell ref="B294:B295"/>
    <mergeCell ref="G302:G303"/>
    <mergeCell ref="M230:M231"/>
    <mergeCell ref="S230:T230"/>
    <mergeCell ref="U230:U231"/>
    <mergeCell ref="H244:H245"/>
    <mergeCell ref="I242:I243"/>
    <mergeCell ref="I244:I245"/>
    <mergeCell ref="J242:J243"/>
    <mergeCell ref="J244:J245"/>
    <mergeCell ref="H232:H233"/>
    <mergeCell ref="U238:U239"/>
    <mergeCell ref="M238:M239"/>
    <mergeCell ref="L238:L239"/>
    <mergeCell ref="S232:T232"/>
    <mergeCell ref="C300:C301"/>
    <mergeCell ref="U300:U301"/>
    <mergeCell ref="J300:J301"/>
    <mergeCell ref="G298:G299"/>
    <mergeCell ref="I298:I299"/>
    <mergeCell ref="K298:K299"/>
    <mergeCell ref="L298:L299"/>
    <mergeCell ref="A298:A299"/>
    <mergeCell ref="U294:U295"/>
    <mergeCell ref="S248:T248"/>
    <mergeCell ref="U248:U249"/>
    <mergeCell ref="I302:I303"/>
    <mergeCell ref="K302:K303"/>
    <mergeCell ref="H252:H253"/>
    <mergeCell ref="E252:E253"/>
    <mergeCell ref="F224:F225"/>
    <mergeCell ref="B248:B249"/>
    <mergeCell ref="C248:C249"/>
    <mergeCell ref="E302:E303"/>
    <mergeCell ref="E300:E301"/>
    <mergeCell ref="E298:E299"/>
    <mergeCell ref="G242:G243"/>
    <mergeCell ref="G244:G245"/>
    <mergeCell ref="B284:B285"/>
    <mergeCell ref="C284:C285"/>
    <mergeCell ref="D284:D285"/>
    <mergeCell ref="B290:B291"/>
    <mergeCell ref="F252:F253"/>
    <mergeCell ref="G252:G253"/>
    <mergeCell ref="D288:D289"/>
    <mergeCell ref="E288:E289"/>
    <mergeCell ref="F288:F289"/>
    <mergeCell ref="G288:G289"/>
    <mergeCell ref="G226:G227"/>
    <mergeCell ref="B302:B303"/>
    <mergeCell ref="C290:C291"/>
    <mergeCell ref="D290:D291"/>
    <mergeCell ref="E290:E291"/>
    <mergeCell ref="F290:F291"/>
    <mergeCell ref="A292:U292"/>
    <mergeCell ref="C298:C299"/>
    <mergeCell ref="D298:D299"/>
    <mergeCell ref="A302:A303"/>
    <mergeCell ref="D302:D303"/>
    <mergeCell ref="A300:A301"/>
    <mergeCell ref="B298:B299"/>
    <mergeCell ref="F248:F249"/>
    <mergeCell ref="D178:D179"/>
    <mergeCell ref="E178:E179"/>
    <mergeCell ref="F226:F227"/>
    <mergeCell ref="F242:F243"/>
    <mergeCell ref="F244:F245"/>
    <mergeCell ref="F216:F217"/>
    <mergeCell ref="D222:D223"/>
    <mergeCell ref="E222:E223"/>
    <mergeCell ref="D196:D197"/>
    <mergeCell ref="E196:E197"/>
    <mergeCell ref="D198:D199"/>
    <mergeCell ref="E198:E199"/>
    <mergeCell ref="D200:D201"/>
    <mergeCell ref="E200:E201"/>
    <mergeCell ref="D208:D209"/>
    <mergeCell ref="E208:E209"/>
    <mergeCell ref="D180:D181"/>
    <mergeCell ref="E180:E181"/>
    <mergeCell ref="D182:D183"/>
    <mergeCell ref="E220:E221"/>
    <mergeCell ref="D248:D249"/>
    <mergeCell ref="E248:E249"/>
    <mergeCell ref="D232:D233"/>
    <mergeCell ref="E232:E233"/>
    <mergeCell ref="E238:E239"/>
    <mergeCell ref="F238:F239"/>
    <mergeCell ref="F214:F215"/>
    <mergeCell ref="E244:E245"/>
    <mergeCell ref="E242:E243"/>
    <mergeCell ref="C200:C201"/>
    <mergeCell ref="F222:F223"/>
    <mergeCell ref="H176:H177"/>
    <mergeCell ref="H172:H173"/>
    <mergeCell ref="H174:H175"/>
    <mergeCell ref="H170:H171"/>
    <mergeCell ref="H168:H169"/>
    <mergeCell ref="F232:F233"/>
    <mergeCell ref="F210:F211"/>
    <mergeCell ref="F212:F213"/>
    <mergeCell ref="F174:F175"/>
    <mergeCell ref="F200:F201"/>
    <mergeCell ref="H184:H185"/>
    <mergeCell ref="H188:H189"/>
    <mergeCell ref="H194:H195"/>
    <mergeCell ref="H196:H197"/>
    <mergeCell ref="H198:H199"/>
    <mergeCell ref="H178:H179"/>
    <mergeCell ref="H210:H211"/>
    <mergeCell ref="H212:H213"/>
    <mergeCell ref="H214:H215"/>
    <mergeCell ref="H216:H217"/>
    <mergeCell ref="H208:H209"/>
    <mergeCell ref="H186:H187"/>
    <mergeCell ref="F194:F195"/>
    <mergeCell ref="F196:F197"/>
    <mergeCell ref="F198:F199"/>
    <mergeCell ref="F202:F203"/>
    <mergeCell ref="F204:F205"/>
    <mergeCell ref="F208:F209"/>
    <mergeCell ref="F180:F181"/>
    <mergeCell ref="C196:C197"/>
    <mergeCell ref="H202:H203"/>
    <mergeCell ref="H204:H205"/>
    <mergeCell ref="G248:G249"/>
    <mergeCell ref="I248:I249"/>
    <mergeCell ref="J248:J249"/>
    <mergeCell ref="G232:G233"/>
    <mergeCell ref="I232:I233"/>
    <mergeCell ref="J232:J233"/>
    <mergeCell ref="H248:H249"/>
    <mergeCell ref="J238:J239"/>
    <mergeCell ref="G240:G241"/>
    <mergeCell ref="G234:G235"/>
    <mergeCell ref="S226:T226"/>
    <mergeCell ref="U226:U227"/>
    <mergeCell ref="V226:V227"/>
    <mergeCell ref="M232:M233"/>
    <mergeCell ref="G224:G225"/>
    <mergeCell ref="S238:T238"/>
    <mergeCell ref="V248:V249"/>
    <mergeCell ref="G202:G203"/>
    <mergeCell ref="V246:V247"/>
    <mergeCell ref="L220:L221"/>
    <mergeCell ref="M220:M221"/>
    <mergeCell ref="K220:K221"/>
    <mergeCell ref="I238:I239"/>
    <mergeCell ref="U224:U225"/>
    <mergeCell ref="V224:V225"/>
    <mergeCell ref="I224:I225"/>
    <mergeCell ref="J224:J225"/>
    <mergeCell ref="K224:K225"/>
    <mergeCell ref="L224:L225"/>
    <mergeCell ref="M234:M235"/>
    <mergeCell ref="S234:T234"/>
    <mergeCell ref="U234:U235"/>
    <mergeCell ref="V234:V235"/>
    <mergeCell ref="H224:H225"/>
    <mergeCell ref="V238:V239"/>
    <mergeCell ref="M222:M223"/>
    <mergeCell ref="G218:G219"/>
    <mergeCell ref="I218:I219"/>
    <mergeCell ref="J218:J219"/>
    <mergeCell ref="K218:K219"/>
    <mergeCell ref="L218:L219"/>
    <mergeCell ref="M218:M219"/>
    <mergeCell ref="K216:K217"/>
    <mergeCell ref="L216:L217"/>
    <mergeCell ref="M216:M217"/>
    <mergeCell ref="S216:T216"/>
    <mergeCell ref="U216:U217"/>
    <mergeCell ref="V216:V217"/>
    <mergeCell ref="G222:G223"/>
    <mergeCell ref="I222:I223"/>
    <mergeCell ref="J222:J223"/>
    <mergeCell ref="K222:K223"/>
    <mergeCell ref="L222:L223"/>
    <mergeCell ref="S222:T222"/>
    <mergeCell ref="U222:U223"/>
    <mergeCell ref="V222:V223"/>
    <mergeCell ref="U220:U221"/>
    <mergeCell ref="G220:G221"/>
    <mergeCell ref="I220:I221"/>
    <mergeCell ref="J220:J221"/>
    <mergeCell ref="G216:G217"/>
    <mergeCell ref="I216:I217"/>
    <mergeCell ref="J216:J217"/>
    <mergeCell ref="G214:G215"/>
    <mergeCell ref="G210:G211"/>
    <mergeCell ref="I210:I211"/>
    <mergeCell ref="J210:J211"/>
    <mergeCell ref="K210:K211"/>
    <mergeCell ref="U212:U213"/>
    <mergeCell ref="M210:M211"/>
    <mergeCell ref="H218:H219"/>
    <mergeCell ref="H220:H221"/>
    <mergeCell ref="V220:V221"/>
    <mergeCell ref="S218:T218"/>
    <mergeCell ref="U218:U219"/>
    <mergeCell ref="V218:V219"/>
    <mergeCell ref="S220:T220"/>
    <mergeCell ref="S214:T214"/>
    <mergeCell ref="U214:U215"/>
    <mergeCell ref="V214:V215"/>
    <mergeCell ref="I214:I215"/>
    <mergeCell ref="J214:J215"/>
    <mergeCell ref="K214:K215"/>
    <mergeCell ref="L214:L215"/>
    <mergeCell ref="M214:M215"/>
    <mergeCell ref="K208:K209"/>
    <mergeCell ref="L208:L209"/>
    <mergeCell ref="M208:M209"/>
    <mergeCell ref="S208:T208"/>
    <mergeCell ref="S210:T210"/>
    <mergeCell ref="U208:U209"/>
    <mergeCell ref="V208:V209"/>
    <mergeCell ref="G206:G207"/>
    <mergeCell ref="U210:U211"/>
    <mergeCell ref="V210:V211"/>
    <mergeCell ref="K212:K213"/>
    <mergeCell ref="L212:L213"/>
    <mergeCell ref="M212:M213"/>
    <mergeCell ref="S212:T212"/>
    <mergeCell ref="L210:L211"/>
    <mergeCell ref="G212:G213"/>
    <mergeCell ref="I212:I213"/>
    <mergeCell ref="S206:T206"/>
    <mergeCell ref="G208:G209"/>
    <mergeCell ref="I208:I209"/>
    <mergeCell ref="J208:J209"/>
    <mergeCell ref="J212:J213"/>
    <mergeCell ref="I202:I203"/>
    <mergeCell ref="J202:J203"/>
    <mergeCell ref="K202:K203"/>
    <mergeCell ref="F3:F4"/>
    <mergeCell ref="A3:A4"/>
    <mergeCell ref="U204:U205"/>
    <mergeCell ref="V204:V205"/>
    <mergeCell ref="K204:K205"/>
    <mergeCell ref="L204:L205"/>
    <mergeCell ref="M204:M205"/>
    <mergeCell ref="S204:T204"/>
    <mergeCell ref="H3:H4"/>
    <mergeCell ref="S3:S4"/>
    <mergeCell ref="S8:T8"/>
    <mergeCell ref="A8:A9"/>
    <mergeCell ref="B8:B9"/>
    <mergeCell ref="C8:C9"/>
    <mergeCell ref="D8:D9"/>
    <mergeCell ref="E8:E9"/>
    <mergeCell ref="F8:F9"/>
    <mergeCell ref="G8:G9"/>
    <mergeCell ref="H8:H9"/>
    <mergeCell ref="I8:I9"/>
    <mergeCell ref="J8:J9"/>
    <mergeCell ref="K8:K9"/>
    <mergeCell ref="L8:L9"/>
    <mergeCell ref="M8:M9"/>
    <mergeCell ref="S10:T10"/>
    <mergeCell ref="A10:A11"/>
    <mergeCell ref="B10:B11"/>
    <mergeCell ref="A6:A7"/>
    <mergeCell ref="C10:C11"/>
    <mergeCell ref="W3:W4"/>
    <mergeCell ref="O3:R3"/>
    <mergeCell ref="N3:N4"/>
    <mergeCell ref="I3:I4"/>
    <mergeCell ref="U3:V3"/>
    <mergeCell ref="T3:T4"/>
    <mergeCell ref="J3:J4"/>
    <mergeCell ref="I6:I7"/>
    <mergeCell ref="J6:J7"/>
    <mergeCell ref="B3:B4"/>
    <mergeCell ref="C3:C4"/>
    <mergeCell ref="D3:D4"/>
    <mergeCell ref="E3:E4"/>
    <mergeCell ref="F6:F7"/>
    <mergeCell ref="G6:G7"/>
    <mergeCell ref="X3:X4"/>
    <mergeCell ref="L3:L4"/>
    <mergeCell ref="M3:M4"/>
    <mergeCell ref="K6:K7"/>
    <mergeCell ref="L6:L7"/>
    <mergeCell ref="S6:T6"/>
    <mergeCell ref="B6:B7"/>
    <mergeCell ref="C6:C7"/>
    <mergeCell ref="D6:D7"/>
    <mergeCell ref="E6:E7"/>
    <mergeCell ref="M6:M7"/>
    <mergeCell ref="H6:H7"/>
    <mergeCell ref="U6:U7"/>
    <mergeCell ref="F14:F15"/>
    <mergeCell ref="G14:G15"/>
    <mergeCell ref="H14:H15"/>
    <mergeCell ref="I14:I15"/>
    <mergeCell ref="J14:J15"/>
    <mergeCell ref="K14:K15"/>
    <mergeCell ref="L14:L15"/>
    <mergeCell ref="M14:M15"/>
    <mergeCell ref="S16:T16"/>
    <mergeCell ref="A16:A17"/>
    <mergeCell ref="B16:B17"/>
    <mergeCell ref="C16:C17"/>
    <mergeCell ref="D16:D17"/>
    <mergeCell ref="E16:E17"/>
    <mergeCell ref="F16:F17"/>
    <mergeCell ref="G16:G17"/>
    <mergeCell ref="H16:H17"/>
    <mergeCell ref="I16:I17"/>
    <mergeCell ref="J16:J17"/>
    <mergeCell ref="K16:K17"/>
    <mergeCell ref="L16:L17"/>
    <mergeCell ref="M16:M17"/>
    <mergeCell ref="S18:T18"/>
    <mergeCell ref="A18:A19"/>
    <mergeCell ref="B18:B19"/>
    <mergeCell ref="C18:C19"/>
    <mergeCell ref="D18:D19"/>
    <mergeCell ref="E18:E19"/>
    <mergeCell ref="L18:L19"/>
    <mergeCell ref="M18:M19"/>
    <mergeCell ref="F18:F19"/>
    <mergeCell ref="G18:G19"/>
    <mergeCell ref="H18:H19"/>
    <mergeCell ref="I18:I19"/>
    <mergeCell ref="J18:J19"/>
    <mergeCell ref="K18:K19"/>
    <mergeCell ref="S20:T20"/>
    <mergeCell ref="A20:A21"/>
    <mergeCell ref="B20:B21"/>
    <mergeCell ref="C20:C21"/>
    <mergeCell ref="D20:D21"/>
    <mergeCell ref="E20:E21"/>
    <mergeCell ref="F20:F21"/>
    <mergeCell ref="G20:G21"/>
    <mergeCell ref="H20:H21"/>
    <mergeCell ref="I20:I21"/>
    <mergeCell ref="J20:J21"/>
    <mergeCell ref="K20:K21"/>
    <mergeCell ref="L20:L21"/>
    <mergeCell ref="M20:M21"/>
    <mergeCell ref="S22:T22"/>
    <mergeCell ref="A22:A23"/>
    <mergeCell ref="B22:B23"/>
    <mergeCell ref="C22:C23"/>
    <mergeCell ref="D22:D23"/>
    <mergeCell ref="E22:E23"/>
    <mergeCell ref="F22:F23"/>
    <mergeCell ref="G22:G23"/>
    <mergeCell ref="H22:H23"/>
    <mergeCell ref="I22:I23"/>
    <mergeCell ref="J22:J23"/>
    <mergeCell ref="K22:K23"/>
    <mergeCell ref="S24:T24"/>
    <mergeCell ref="A24:A25"/>
    <mergeCell ref="B24:B25"/>
    <mergeCell ref="C24:C25"/>
    <mergeCell ref="D24:D25"/>
    <mergeCell ref="E24:E25"/>
    <mergeCell ref="F24:F25"/>
    <mergeCell ref="G24:G25"/>
    <mergeCell ref="J24:J25"/>
    <mergeCell ref="K24:K25"/>
    <mergeCell ref="L24:L25"/>
    <mergeCell ref="M24:M25"/>
    <mergeCell ref="L22:L23"/>
    <mergeCell ref="M22:M23"/>
    <mergeCell ref="F26:F27"/>
    <mergeCell ref="G26:G27"/>
    <mergeCell ref="H26:H27"/>
    <mergeCell ref="I26:I27"/>
    <mergeCell ref="H24:H25"/>
    <mergeCell ref="I24:I25"/>
    <mergeCell ref="J26:J27"/>
    <mergeCell ref="K26:K27"/>
    <mergeCell ref="L26:L27"/>
    <mergeCell ref="M26:M27"/>
    <mergeCell ref="S26:T26"/>
    <mergeCell ref="A26:A27"/>
    <mergeCell ref="B26:B27"/>
    <mergeCell ref="C26:C27"/>
    <mergeCell ref="D26:D27"/>
    <mergeCell ref="E26:E27"/>
    <mergeCell ref="J28:J29"/>
    <mergeCell ref="K28:K29"/>
    <mergeCell ref="L28:L29"/>
    <mergeCell ref="M28:M29"/>
    <mergeCell ref="S28:T28"/>
    <mergeCell ref="A28:A29"/>
    <mergeCell ref="B28:B29"/>
    <mergeCell ref="C28:C29"/>
    <mergeCell ref="D28:D29"/>
    <mergeCell ref="E28:E29"/>
    <mergeCell ref="F30:F31"/>
    <mergeCell ref="G30:G31"/>
    <mergeCell ref="H30:H31"/>
    <mergeCell ref="I30:I31"/>
    <mergeCell ref="H28:H29"/>
    <mergeCell ref="I28:I29"/>
    <mergeCell ref="F28:F29"/>
    <mergeCell ref="G28:G29"/>
    <mergeCell ref="J30:J31"/>
    <mergeCell ref="K30:K31"/>
    <mergeCell ref="L30:L31"/>
    <mergeCell ref="M30:M31"/>
    <mergeCell ref="S30:T30"/>
    <mergeCell ref="A30:A31"/>
    <mergeCell ref="B30:B31"/>
    <mergeCell ref="C30:C31"/>
    <mergeCell ref="D30:D31"/>
    <mergeCell ref="E30:E31"/>
    <mergeCell ref="S32:T32"/>
    <mergeCell ref="A32:A33"/>
    <mergeCell ref="B32:B33"/>
    <mergeCell ref="C32:C33"/>
    <mergeCell ref="D32:D33"/>
    <mergeCell ref="E32:E33"/>
    <mergeCell ref="F32:F33"/>
    <mergeCell ref="G32:G33"/>
    <mergeCell ref="H32:H33"/>
    <mergeCell ref="I32:I33"/>
    <mergeCell ref="J32:J33"/>
    <mergeCell ref="K32:K33"/>
    <mergeCell ref="L32:L33"/>
    <mergeCell ref="M32:M33"/>
    <mergeCell ref="S34:T34"/>
    <mergeCell ref="A34:A35"/>
    <mergeCell ref="B34:B35"/>
    <mergeCell ref="C34:C35"/>
    <mergeCell ref="D34:D35"/>
    <mergeCell ref="E34:E35"/>
    <mergeCell ref="F34:F35"/>
    <mergeCell ref="G34:G35"/>
    <mergeCell ref="H34:H35"/>
    <mergeCell ref="I34:I35"/>
    <mergeCell ref="J34:J35"/>
    <mergeCell ref="K34:K35"/>
    <mergeCell ref="L34:L35"/>
    <mergeCell ref="M34:M35"/>
    <mergeCell ref="S36:T36"/>
    <mergeCell ref="A36:A37"/>
    <mergeCell ref="B36:B37"/>
    <mergeCell ref="C36:C37"/>
    <mergeCell ref="D36:D37"/>
    <mergeCell ref="E36:E37"/>
    <mergeCell ref="F36:F37"/>
    <mergeCell ref="G36:G37"/>
    <mergeCell ref="H36:H37"/>
    <mergeCell ref="I36:I37"/>
    <mergeCell ref="J36:J37"/>
    <mergeCell ref="K36:K37"/>
    <mergeCell ref="L36:L37"/>
    <mergeCell ref="M36:M37"/>
    <mergeCell ref="S38:T38"/>
    <mergeCell ref="A38:A39"/>
    <mergeCell ref="B38:B39"/>
    <mergeCell ref="C38:C39"/>
    <mergeCell ref="D38:D39"/>
    <mergeCell ref="E38:E39"/>
    <mergeCell ref="F38:F39"/>
    <mergeCell ref="G38:G39"/>
    <mergeCell ref="H38:H39"/>
    <mergeCell ref="I38:I39"/>
    <mergeCell ref="J38:J39"/>
    <mergeCell ref="K38:K39"/>
    <mergeCell ref="L38:L39"/>
    <mergeCell ref="M38:M39"/>
    <mergeCell ref="F40:F41"/>
    <mergeCell ref="G40:G41"/>
    <mergeCell ref="H40:H41"/>
    <mergeCell ref="I40:I41"/>
    <mergeCell ref="J44:J45"/>
    <mergeCell ref="H46:H47"/>
    <mergeCell ref="I46:I47"/>
    <mergeCell ref="F52:F53"/>
    <mergeCell ref="G52:G53"/>
    <mergeCell ref="L52:L53"/>
    <mergeCell ref="M52:M53"/>
    <mergeCell ref="S54:T54"/>
    <mergeCell ref="A54:A55"/>
    <mergeCell ref="B54:B55"/>
    <mergeCell ref="C54:C55"/>
    <mergeCell ref="D54:D55"/>
    <mergeCell ref="E54:E55"/>
    <mergeCell ref="S52:T52"/>
    <mergeCell ref="A52:A53"/>
    <mergeCell ref="G54:G55"/>
    <mergeCell ref="J40:J41"/>
    <mergeCell ref="J42:J43"/>
    <mergeCell ref="S42:T42"/>
    <mergeCell ref="A42:A43"/>
    <mergeCell ref="B42:B43"/>
    <mergeCell ref="C42:C43"/>
    <mergeCell ref="D42:D43"/>
    <mergeCell ref="E42:E43"/>
    <mergeCell ref="F42:F43"/>
    <mergeCell ref="G42:G43"/>
    <mergeCell ref="H42:H43"/>
    <mergeCell ref="I42:I43"/>
    <mergeCell ref="M42:M43"/>
    <mergeCell ref="A44:A45"/>
    <mergeCell ref="S50:T50"/>
    <mergeCell ref="E50:E51"/>
    <mergeCell ref="I50:I51"/>
    <mergeCell ref="J50:J51"/>
    <mergeCell ref="K50:K51"/>
    <mergeCell ref="L50:L51"/>
    <mergeCell ref="M50:M51"/>
    <mergeCell ref="A40:A41"/>
    <mergeCell ref="L40:L41"/>
    <mergeCell ref="M40:M41"/>
    <mergeCell ref="K42:K43"/>
    <mergeCell ref="L42:L43"/>
    <mergeCell ref="S40:T40"/>
    <mergeCell ref="B40:B41"/>
    <mergeCell ref="C40:C41"/>
    <mergeCell ref="D40:D41"/>
    <mergeCell ref="E40:E41"/>
    <mergeCell ref="K40:K41"/>
    <mergeCell ref="F50:F51"/>
    <mergeCell ref="G50:G51"/>
    <mergeCell ref="H50:H51"/>
    <mergeCell ref="S44:T44"/>
    <mergeCell ref="B44:B45"/>
    <mergeCell ref="C44:C45"/>
    <mergeCell ref="D44:D45"/>
    <mergeCell ref="E44:E45"/>
    <mergeCell ref="S46:T46"/>
    <mergeCell ref="B46:B47"/>
    <mergeCell ref="C46:C47"/>
    <mergeCell ref="D46:D47"/>
    <mergeCell ref="C48:C49"/>
    <mergeCell ref="D48:D49"/>
    <mergeCell ref="E48:E49"/>
    <mergeCell ref="F48:F49"/>
    <mergeCell ref="G48:G49"/>
    <mergeCell ref="H48:H49"/>
    <mergeCell ref="I48:I49"/>
    <mergeCell ref="J48:J49"/>
    <mergeCell ref="K48:K49"/>
    <mergeCell ref="L48:L49"/>
    <mergeCell ref="M48:M49"/>
    <mergeCell ref="A50:A51"/>
    <mergeCell ref="B50:B51"/>
    <mergeCell ref="C50:C51"/>
    <mergeCell ref="D50:D51"/>
    <mergeCell ref="A172:A173"/>
    <mergeCell ref="A174:A175"/>
    <mergeCell ref="H166:H167"/>
    <mergeCell ref="F166:F167"/>
    <mergeCell ref="F172:F173"/>
    <mergeCell ref="F170:F171"/>
    <mergeCell ref="B52:B53"/>
    <mergeCell ref="C52:C53"/>
    <mergeCell ref="D52:D53"/>
    <mergeCell ref="E52:E53"/>
    <mergeCell ref="A168:A169"/>
    <mergeCell ref="A56:A57"/>
    <mergeCell ref="K172:K173"/>
    <mergeCell ref="A152:A153"/>
    <mergeCell ref="B172:B173"/>
    <mergeCell ref="C172:C173"/>
    <mergeCell ref="B166:B167"/>
    <mergeCell ref="E46:E47"/>
    <mergeCell ref="F46:F47"/>
    <mergeCell ref="G46:G47"/>
    <mergeCell ref="J46:J47"/>
    <mergeCell ref="K46:K47"/>
    <mergeCell ref="L46:L47"/>
    <mergeCell ref="S48:T48"/>
    <mergeCell ref="A48:A49"/>
    <mergeCell ref="B48:B49"/>
    <mergeCell ref="A180:A181"/>
    <mergeCell ref="A182:A183"/>
    <mergeCell ref="K44:K45"/>
    <mergeCell ref="L44:L45"/>
    <mergeCell ref="M44:M45"/>
    <mergeCell ref="M46:M47"/>
    <mergeCell ref="A184:A185"/>
    <mergeCell ref="A186:A187"/>
    <mergeCell ref="F44:F45"/>
    <mergeCell ref="G44:G45"/>
    <mergeCell ref="H44:H45"/>
    <mergeCell ref="I44:I45"/>
    <mergeCell ref="A46:A47"/>
    <mergeCell ref="H54:H55"/>
    <mergeCell ref="I54:I55"/>
    <mergeCell ref="J54:J55"/>
    <mergeCell ref="K54:K55"/>
    <mergeCell ref="J52:J53"/>
    <mergeCell ref="K52:K53"/>
    <mergeCell ref="H52:H53"/>
    <mergeCell ref="I52:I53"/>
    <mergeCell ref="L54:L55"/>
    <mergeCell ref="M54:M55"/>
    <mergeCell ref="A208:A209"/>
    <mergeCell ref="A210:A211"/>
    <mergeCell ref="M56:M57"/>
    <mergeCell ref="J58:J59"/>
    <mergeCell ref="K58:K59"/>
    <mergeCell ref="L58:L59"/>
    <mergeCell ref="F54:F55"/>
    <mergeCell ref="A58:A59"/>
    <mergeCell ref="A60:A61"/>
    <mergeCell ref="E60:E61"/>
    <mergeCell ref="F60:F61"/>
    <mergeCell ref="G60:G61"/>
    <mergeCell ref="H60:H61"/>
    <mergeCell ref="J60:J61"/>
    <mergeCell ref="K60:K61"/>
    <mergeCell ref="L60:L61"/>
    <mergeCell ref="M60:M61"/>
    <mergeCell ref="L172:L173"/>
    <mergeCell ref="A88:A89"/>
    <mergeCell ref="B88:B89"/>
    <mergeCell ref="C88:C89"/>
    <mergeCell ref="J168:J169"/>
    <mergeCell ref="K168:K169"/>
    <mergeCell ref="L168:L169"/>
    <mergeCell ref="M168:M169"/>
    <mergeCell ref="J80:J81"/>
    <mergeCell ref="K80:K81"/>
    <mergeCell ref="D84:D85"/>
    <mergeCell ref="E84:E85"/>
    <mergeCell ref="G172:G173"/>
    <mergeCell ref="I172:I173"/>
    <mergeCell ref="J172:J173"/>
    <mergeCell ref="S56:T56"/>
    <mergeCell ref="B56:B57"/>
    <mergeCell ref="C56:C57"/>
    <mergeCell ref="D56:D57"/>
    <mergeCell ref="E56:E57"/>
    <mergeCell ref="J56:J57"/>
    <mergeCell ref="K56:K57"/>
    <mergeCell ref="L56:L57"/>
    <mergeCell ref="G168:G169"/>
    <mergeCell ref="I168:I169"/>
    <mergeCell ref="F56:F57"/>
    <mergeCell ref="G56:G57"/>
    <mergeCell ref="H56:H57"/>
    <mergeCell ref="I56:I57"/>
    <mergeCell ref="I60:I61"/>
    <mergeCell ref="F62:F63"/>
    <mergeCell ref="G62:G63"/>
    <mergeCell ref="F168:F169"/>
    <mergeCell ref="S58:T58"/>
    <mergeCell ref="B58:B59"/>
    <mergeCell ref="C58:C59"/>
    <mergeCell ref="D58:D59"/>
    <mergeCell ref="E58:E59"/>
    <mergeCell ref="F58:F59"/>
    <mergeCell ref="G58:G59"/>
    <mergeCell ref="H58:H59"/>
    <mergeCell ref="I58:I59"/>
    <mergeCell ref="M58:M59"/>
    <mergeCell ref="S60:T60"/>
    <mergeCell ref="B60:B61"/>
    <mergeCell ref="C60:C61"/>
    <mergeCell ref="D60:D61"/>
    <mergeCell ref="S62:T62"/>
    <mergeCell ref="A62:A63"/>
    <mergeCell ref="B62:B63"/>
    <mergeCell ref="C62:C63"/>
    <mergeCell ref="D62:D63"/>
    <mergeCell ref="E62:E63"/>
    <mergeCell ref="H62:H63"/>
    <mergeCell ref="I62:I63"/>
    <mergeCell ref="J62:J63"/>
    <mergeCell ref="K62:K63"/>
    <mergeCell ref="L62:L63"/>
    <mergeCell ref="M62:M63"/>
    <mergeCell ref="S64:T64"/>
    <mergeCell ref="A64:A65"/>
    <mergeCell ref="B64:B65"/>
    <mergeCell ref="C64:C65"/>
    <mergeCell ref="D64:D65"/>
    <mergeCell ref="E64:E65"/>
    <mergeCell ref="F64:F65"/>
    <mergeCell ref="G64:G65"/>
    <mergeCell ref="H64:H65"/>
    <mergeCell ref="I64:I65"/>
    <mergeCell ref="J64:J65"/>
    <mergeCell ref="K64:K65"/>
    <mergeCell ref="L64:L65"/>
    <mergeCell ref="M64:M65"/>
    <mergeCell ref="S66:T66"/>
    <mergeCell ref="A66:A67"/>
    <mergeCell ref="B66:B67"/>
    <mergeCell ref="C66:C67"/>
    <mergeCell ref="D66:D67"/>
    <mergeCell ref="E66:E67"/>
    <mergeCell ref="F66:F67"/>
    <mergeCell ref="G66:G67"/>
    <mergeCell ref="H66:H67"/>
    <mergeCell ref="I66:I67"/>
    <mergeCell ref="J66:J67"/>
    <mergeCell ref="K66:K67"/>
    <mergeCell ref="L66:L67"/>
    <mergeCell ref="M66:M67"/>
    <mergeCell ref="S68:T68"/>
    <mergeCell ref="A68:A69"/>
    <mergeCell ref="B68:B69"/>
    <mergeCell ref="C68:C69"/>
    <mergeCell ref="D68:D69"/>
    <mergeCell ref="E68:E69"/>
    <mergeCell ref="F68:F69"/>
    <mergeCell ref="G68:G69"/>
    <mergeCell ref="H68:H69"/>
    <mergeCell ref="I68:I69"/>
    <mergeCell ref="J68:J69"/>
    <mergeCell ref="K68:K69"/>
    <mergeCell ref="L68:L69"/>
    <mergeCell ref="M68:M69"/>
    <mergeCell ref="S70:T70"/>
    <mergeCell ref="A70:A71"/>
    <mergeCell ref="B70:B71"/>
    <mergeCell ref="C70:C71"/>
    <mergeCell ref="D70:D71"/>
    <mergeCell ref="E70:E71"/>
    <mergeCell ref="F70:F71"/>
    <mergeCell ref="G70:G71"/>
    <mergeCell ref="H70:H71"/>
    <mergeCell ref="I70:I71"/>
    <mergeCell ref="J70:J71"/>
    <mergeCell ref="K70:K71"/>
    <mergeCell ref="L70:L71"/>
    <mergeCell ref="M70:M71"/>
    <mergeCell ref="S72:T72"/>
    <mergeCell ref="A72:A73"/>
    <mergeCell ref="B72:B73"/>
    <mergeCell ref="C72:C73"/>
    <mergeCell ref="D72:D73"/>
    <mergeCell ref="E72:E73"/>
    <mergeCell ref="F72:F73"/>
    <mergeCell ref="G72:G73"/>
    <mergeCell ref="H72:H73"/>
    <mergeCell ref="I72:I73"/>
    <mergeCell ref="J72:J73"/>
    <mergeCell ref="K72:K73"/>
    <mergeCell ref="L72:L73"/>
    <mergeCell ref="M72:M73"/>
    <mergeCell ref="S74:T74"/>
    <mergeCell ref="A74:A75"/>
    <mergeCell ref="B74:B75"/>
    <mergeCell ref="C74:C75"/>
    <mergeCell ref="D74:D75"/>
    <mergeCell ref="E74:E75"/>
    <mergeCell ref="F74:F75"/>
    <mergeCell ref="G74:G75"/>
    <mergeCell ref="H74:H75"/>
    <mergeCell ref="I74:I75"/>
    <mergeCell ref="J74:J75"/>
    <mergeCell ref="K74:K75"/>
    <mergeCell ref="L74:L75"/>
    <mergeCell ref="M74:M75"/>
    <mergeCell ref="S76:T76"/>
    <mergeCell ref="A76:A77"/>
    <mergeCell ref="B76:B77"/>
    <mergeCell ref="C76:C77"/>
    <mergeCell ref="D76:D77"/>
    <mergeCell ref="E76:E77"/>
    <mergeCell ref="F76:F77"/>
    <mergeCell ref="G76:G77"/>
    <mergeCell ref="H76:H77"/>
    <mergeCell ref="I76:I77"/>
    <mergeCell ref="J76:J77"/>
    <mergeCell ref="K76:K77"/>
    <mergeCell ref="L76:L77"/>
    <mergeCell ref="M76:M77"/>
    <mergeCell ref="A196:A197"/>
    <mergeCell ref="A90:A91"/>
    <mergeCell ref="A92:A93"/>
    <mergeCell ref="A104:A105"/>
    <mergeCell ref="A106:A107"/>
    <mergeCell ref="A178:A179"/>
    <mergeCell ref="A170:A171"/>
    <mergeCell ref="A198:A199"/>
    <mergeCell ref="A200:A201"/>
    <mergeCell ref="A202:A203"/>
    <mergeCell ref="A204:A205"/>
    <mergeCell ref="B92:B93"/>
    <mergeCell ref="C92:C93"/>
    <mergeCell ref="D92:D93"/>
    <mergeCell ref="E92:E93"/>
    <mergeCell ref="F92:F93"/>
    <mergeCell ref="A94:A95"/>
    <mergeCell ref="B94:B95"/>
    <mergeCell ref="C94:C95"/>
    <mergeCell ref="D94:D95"/>
    <mergeCell ref="E94:E95"/>
    <mergeCell ref="F94:F95"/>
    <mergeCell ref="A96:A97"/>
    <mergeCell ref="B96:B97"/>
    <mergeCell ref="C96:C97"/>
    <mergeCell ref="D96:D97"/>
    <mergeCell ref="A190:A191"/>
    <mergeCell ref="A176:A177"/>
    <mergeCell ref="A188:A189"/>
    <mergeCell ref="F184:F185"/>
    <mergeCell ref="F182:F183"/>
    <mergeCell ref="B176:B177"/>
    <mergeCell ref="A192:A193"/>
    <mergeCell ref="H180:H181"/>
    <mergeCell ref="H182:H183"/>
    <mergeCell ref="G184:G185"/>
    <mergeCell ref="F192:F193"/>
    <mergeCell ref="B180:B181"/>
    <mergeCell ref="C180:C181"/>
    <mergeCell ref="B178:B179"/>
    <mergeCell ref="C178:C179"/>
    <mergeCell ref="C176:C177"/>
    <mergeCell ref="C166:C167"/>
    <mergeCell ref="A84:A85"/>
    <mergeCell ref="B84:B85"/>
    <mergeCell ref="C84:C85"/>
    <mergeCell ref="S82:T82"/>
    <mergeCell ref="A82:A83"/>
    <mergeCell ref="A194:A195"/>
    <mergeCell ref="F178:F179"/>
    <mergeCell ref="F176:F177"/>
    <mergeCell ref="F186:F187"/>
    <mergeCell ref="F188:F189"/>
    <mergeCell ref="F190:F191"/>
    <mergeCell ref="B182:B183"/>
    <mergeCell ref="C182:C183"/>
    <mergeCell ref="B192:B193"/>
    <mergeCell ref="C192:C193"/>
    <mergeCell ref="B82:B83"/>
    <mergeCell ref="C82:C83"/>
    <mergeCell ref="D82:D83"/>
    <mergeCell ref="E82:E83"/>
    <mergeCell ref="F82:F83"/>
    <mergeCell ref="G82:G83"/>
    <mergeCell ref="S78:T78"/>
    <mergeCell ref="A78:A79"/>
    <mergeCell ref="B78:B79"/>
    <mergeCell ref="C78:C79"/>
    <mergeCell ref="D78:D79"/>
    <mergeCell ref="E78:E79"/>
    <mergeCell ref="F78:F79"/>
    <mergeCell ref="G78:G79"/>
    <mergeCell ref="H78:H79"/>
    <mergeCell ref="I78:I79"/>
    <mergeCell ref="J78:J79"/>
    <mergeCell ref="K78:K79"/>
    <mergeCell ref="L78:L79"/>
    <mergeCell ref="M78:M79"/>
    <mergeCell ref="G80:G81"/>
    <mergeCell ref="H80:H81"/>
    <mergeCell ref="I80:I81"/>
    <mergeCell ref="L80:L81"/>
    <mergeCell ref="M80:M81"/>
    <mergeCell ref="S80:T80"/>
    <mergeCell ref="A80:A81"/>
    <mergeCell ref="B80:B81"/>
    <mergeCell ref="C80:C81"/>
    <mergeCell ref="D80:D81"/>
    <mergeCell ref="E80:E81"/>
    <mergeCell ref="F80:F81"/>
    <mergeCell ref="H82:H83"/>
    <mergeCell ref="I82:I83"/>
    <mergeCell ref="J82:J83"/>
    <mergeCell ref="K82:K83"/>
    <mergeCell ref="L82:L83"/>
    <mergeCell ref="M82:M83"/>
    <mergeCell ref="L108:L109"/>
    <mergeCell ref="L84:L85"/>
    <mergeCell ref="F84:F85"/>
    <mergeCell ref="G84:G85"/>
    <mergeCell ref="D88:D89"/>
    <mergeCell ref="E88:E89"/>
    <mergeCell ref="F88:F89"/>
    <mergeCell ref="G88:G89"/>
    <mergeCell ref="I88:I89"/>
    <mergeCell ref="J88:J89"/>
    <mergeCell ref="M84:M85"/>
    <mergeCell ref="E90:E91"/>
    <mergeCell ref="F90:F91"/>
    <mergeCell ref="G90:G91"/>
    <mergeCell ref="J90:J91"/>
    <mergeCell ref="K90:K91"/>
    <mergeCell ref="E96:E97"/>
    <mergeCell ref="F96:F97"/>
    <mergeCell ref="F104:F105"/>
    <mergeCell ref="K104:K105"/>
    <mergeCell ref="S84:T84"/>
    <mergeCell ref="J86:J87"/>
    <mergeCell ref="K86:K87"/>
    <mergeCell ref="H84:H85"/>
    <mergeCell ref="I84:I85"/>
    <mergeCell ref="J84:J85"/>
    <mergeCell ref="K84:K85"/>
    <mergeCell ref="H86:H87"/>
    <mergeCell ref="S88:T88"/>
    <mergeCell ref="M90:M91"/>
    <mergeCell ref="S168:T168"/>
    <mergeCell ref="L90:L91"/>
    <mergeCell ref="S92:T92"/>
    <mergeCell ref="S94:T94"/>
    <mergeCell ref="M94:M95"/>
    <mergeCell ref="S96:T96"/>
    <mergeCell ref="M96:M97"/>
    <mergeCell ref="S98:T98"/>
    <mergeCell ref="S112:T112"/>
    <mergeCell ref="S114:T114"/>
    <mergeCell ref="H88:H89"/>
    <mergeCell ref="J94:J95"/>
    <mergeCell ref="K94:K95"/>
    <mergeCell ref="M110:M111"/>
    <mergeCell ref="H150:H151"/>
    <mergeCell ref="L88:L89"/>
    <mergeCell ref="L98:L99"/>
    <mergeCell ref="L100:L101"/>
    <mergeCell ref="L102:L103"/>
    <mergeCell ref="L116:L117"/>
    <mergeCell ref="H90:H91"/>
    <mergeCell ref="I90:I91"/>
    <mergeCell ref="U174:U175"/>
    <mergeCell ref="V174:V175"/>
    <mergeCell ref="S86:T86"/>
    <mergeCell ref="A86:A87"/>
    <mergeCell ref="B86:B87"/>
    <mergeCell ref="C86:C87"/>
    <mergeCell ref="D86:D87"/>
    <mergeCell ref="E86:E87"/>
    <mergeCell ref="F86:F87"/>
    <mergeCell ref="G86:G87"/>
    <mergeCell ref="I86:I87"/>
    <mergeCell ref="L86:L87"/>
    <mergeCell ref="M86:M87"/>
    <mergeCell ref="K174:K175"/>
    <mergeCell ref="L174:L175"/>
    <mergeCell ref="M174:M175"/>
    <mergeCell ref="J100:J101"/>
    <mergeCell ref="K100:K101"/>
    <mergeCell ref="M100:M101"/>
    <mergeCell ref="J102:J103"/>
    <mergeCell ref="M88:M89"/>
    <mergeCell ref="S90:T90"/>
    <mergeCell ref="L92:L93"/>
    <mergeCell ref="M92:M93"/>
    <mergeCell ref="V170:V171"/>
    <mergeCell ref="K88:K89"/>
    <mergeCell ref="B90:B91"/>
    <mergeCell ref="C90:C91"/>
    <mergeCell ref="D90:D91"/>
    <mergeCell ref="V168:V169"/>
    <mergeCell ref="J170:J171"/>
    <mergeCell ref="K170:K171"/>
    <mergeCell ref="H92:H93"/>
    <mergeCell ref="I92:I93"/>
    <mergeCell ref="J92:J93"/>
    <mergeCell ref="K92:K93"/>
    <mergeCell ref="L94:L95"/>
    <mergeCell ref="M98:M99"/>
    <mergeCell ref="S100:T100"/>
    <mergeCell ref="K178:K179"/>
    <mergeCell ref="L178:L179"/>
    <mergeCell ref="M178:M179"/>
    <mergeCell ref="J116:J117"/>
    <mergeCell ref="K116:K117"/>
    <mergeCell ref="M116:M117"/>
    <mergeCell ref="K114:K115"/>
    <mergeCell ref="L114:L115"/>
    <mergeCell ref="G92:G93"/>
    <mergeCell ref="G94:G95"/>
    <mergeCell ref="H94:H95"/>
    <mergeCell ref="I94:I95"/>
    <mergeCell ref="G96:G97"/>
    <mergeCell ref="H96:H97"/>
    <mergeCell ref="I96:I97"/>
    <mergeCell ref="J96:J97"/>
    <mergeCell ref="K96:K97"/>
    <mergeCell ref="L96:L97"/>
    <mergeCell ref="G104:G105"/>
    <mergeCell ref="H104:H105"/>
    <mergeCell ref="I104:I105"/>
    <mergeCell ref="J104:J105"/>
    <mergeCell ref="G178:G179"/>
    <mergeCell ref="I178:I179"/>
    <mergeCell ref="J178:J179"/>
    <mergeCell ref="A98:A99"/>
    <mergeCell ref="B98:B99"/>
    <mergeCell ref="C98:C99"/>
    <mergeCell ref="D98:D99"/>
    <mergeCell ref="E98:E99"/>
    <mergeCell ref="F98:F99"/>
    <mergeCell ref="G98:G99"/>
    <mergeCell ref="H98:H99"/>
    <mergeCell ref="I98:I99"/>
    <mergeCell ref="J98:J99"/>
    <mergeCell ref="K98:K99"/>
    <mergeCell ref="B104:B105"/>
    <mergeCell ref="C104:C105"/>
    <mergeCell ref="D104:D105"/>
    <mergeCell ref="E104:E105"/>
    <mergeCell ref="S178:T178"/>
    <mergeCell ref="G176:G177"/>
    <mergeCell ref="L176:L177"/>
    <mergeCell ref="B174:B175"/>
    <mergeCell ref="V172:V173"/>
    <mergeCell ref="U168:U169"/>
    <mergeCell ref="I170:I171"/>
    <mergeCell ref="S172:T172"/>
    <mergeCell ref="U172:U173"/>
    <mergeCell ref="L120:L121"/>
    <mergeCell ref="M120:M121"/>
    <mergeCell ref="K118:K119"/>
    <mergeCell ref="A100:A101"/>
    <mergeCell ref="B100:B101"/>
    <mergeCell ref="C100:C101"/>
    <mergeCell ref="D100:D101"/>
    <mergeCell ref="E100:E101"/>
    <mergeCell ref="F100:F101"/>
    <mergeCell ref="G100:G101"/>
    <mergeCell ref="H100:H101"/>
    <mergeCell ref="I100:I101"/>
    <mergeCell ref="S102:T102"/>
    <mergeCell ref="A102:A103"/>
    <mergeCell ref="B102:B103"/>
    <mergeCell ref="C102:C103"/>
    <mergeCell ref="D102:D103"/>
    <mergeCell ref="E102:E103"/>
    <mergeCell ref="F102:F103"/>
    <mergeCell ref="G102:G103"/>
    <mergeCell ref="H102:H103"/>
    <mergeCell ref="I102:I103"/>
    <mergeCell ref="K102:K103"/>
    <mergeCell ref="M102:M103"/>
    <mergeCell ref="U170:U171"/>
    <mergeCell ref="B168:B169"/>
    <mergeCell ref="C168:C169"/>
    <mergeCell ref="S104:T104"/>
    <mergeCell ref="S106:T106"/>
    <mergeCell ref="S108:T108"/>
    <mergeCell ref="M108:M109"/>
    <mergeCell ref="S174:T174"/>
    <mergeCell ref="L106:L107"/>
    <mergeCell ref="M106:M107"/>
    <mergeCell ref="S124:T124"/>
    <mergeCell ref="S128:T128"/>
    <mergeCell ref="S132:T132"/>
    <mergeCell ref="S136:T136"/>
    <mergeCell ref="S140:T140"/>
    <mergeCell ref="S154:T154"/>
    <mergeCell ref="S158:T158"/>
    <mergeCell ref="S156:T156"/>
    <mergeCell ref="S160:T160"/>
    <mergeCell ref="M164:M165"/>
    <mergeCell ref="S164:T164"/>
    <mergeCell ref="M166:M167"/>
    <mergeCell ref="L118:L119"/>
    <mergeCell ref="L170:L171"/>
    <mergeCell ref="M170:M171"/>
    <mergeCell ref="S170:T170"/>
    <mergeCell ref="M172:M173"/>
    <mergeCell ref="L152:L153"/>
    <mergeCell ref="S118:T118"/>
    <mergeCell ref="L104:L105"/>
    <mergeCell ref="M104:M105"/>
    <mergeCell ref="V180:V181"/>
    <mergeCell ref="G182:G183"/>
    <mergeCell ref="I182:I183"/>
    <mergeCell ref="J182:J183"/>
    <mergeCell ref="K182:K183"/>
    <mergeCell ref="L182:L183"/>
    <mergeCell ref="G180:G181"/>
    <mergeCell ref="B106:B107"/>
    <mergeCell ref="C106:C107"/>
    <mergeCell ref="D106:D107"/>
    <mergeCell ref="E106:E107"/>
    <mergeCell ref="F106:F107"/>
    <mergeCell ref="G106:G107"/>
    <mergeCell ref="H106:H107"/>
    <mergeCell ref="I106:I107"/>
    <mergeCell ref="J106:J107"/>
    <mergeCell ref="K106:K107"/>
    <mergeCell ref="H116:H117"/>
    <mergeCell ref="I116:I117"/>
    <mergeCell ref="J122:J123"/>
    <mergeCell ref="K122:K123"/>
    <mergeCell ref="S116:T116"/>
    <mergeCell ref="I118:I119"/>
    <mergeCell ref="J118:J119"/>
    <mergeCell ref="H122:H123"/>
    <mergeCell ref="I122:I123"/>
    <mergeCell ref="S120:T120"/>
    <mergeCell ref="F150:F151"/>
    <mergeCell ref="G150:G151"/>
    <mergeCell ref="C112:C113"/>
    <mergeCell ref="D112:D113"/>
    <mergeCell ref="M180:M181"/>
    <mergeCell ref="A108:A109"/>
    <mergeCell ref="B108:B109"/>
    <mergeCell ref="C108:C109"/>
    <mergeCell ref="D108:D109"/>
    <mergeCell ref="E108:E109"/>
    <mergeCell ref="F108:F109"/>
    <mergeCell ref="U182:U183"/>
    <mergeCell ref="V182:V183"/>
    <mergeCell ref="G108:G109"/>
    <mergeCell ref="H108:H109"/>
    <mergeCell ref="I108:I109"/>
    <mergeCell ref="J108:J109"/>
    <mergeCell ref="K108:K109"/>
    <mergeCell ref="S180:T180"/>
    <mergeCell ref="J184:J185"/>
    <mergeCell ref="S110:T110"/>
    <mergeCell ref="A110:A111"/>
    <mergeCell ref="B110:B111"/>
    <mergeCell ref="C110:C111"/>
    <mergeCell ref="D110:D111"/>
    <mergeCell ref="E110:E111"/>
    <mergeCell ref="F110:F111"/>
    <mergeCell ref="M182:M183"/>
    <mergeCell ref="S182:T182"/>
    <mergeCell ref="G110:G111"/>
    <mergeCell ref="H110:H111"/>
    <mergeCell ref="I110:I111"/>
    <mergeCell ref="J110:J111"/>
    <mergeCell ref="K110:K111"/>
    <mergeCell ref="L110:L111"/>
    <mergeCell ref="A112:A113"/>
    <mergeCell ref="B112:B113"/>
    <mergeCell ref="E112:E113"/>
    <mergeCell ref="G112:G113"/>
    <mergeCell ref="F112:F113"/>
    <mergeCell ref="H112:H113"/>
    <mergeCell ref="I112:I113"/>
    <mergeCell ref="J112:J113"/>
    <mergeCell ref="K112:K113"/>
    <mergeCell ref="L112:L113"/>
    <mergeCell ref="M112:M113"/>
    <mergeCell ref="A114:A115"/>
    <mergeCell ref="B114:B115"/>
    <mergeCell ref="C114:C115"/>
    <mergeCell ref="D114:D115"/>
    <mergeCell ref="E114:E115"/>
    <mergeCell ref="F114:F115"/>
    <mergeCell ref="M114:M115"/>
    <mergeCell ref="G114:G115"/>
    <mergeCell ref="H114:H115"/>
    <mergeCell ref="I114:I115"/>
    <mergeCell ref="J114:J115"/>
    <mergeCell ref="A116:A117"/>
    <mergeCell ref="B116:B117"/>
    <mergeCell ref="C116:C117"/>
    <mergeCell ref="D116:D117"/>
    <mergeCell ref="E116:E117"/>
    <mergeCell ref="F116:F117"/>
    <mergeCell ref="G116:G117"/>
    <mergeCell ref="F118:F119"/>
    <mergeCell ref="F120:F121"/>
    <mergeCell ref="G120:G121"/>
    <mergeCell ref="L122:L123"/>
    <mergeCell ref="M122:M123"/>
    <mergeCell ref="S122:T122"/>
    <mergeCell ref="A122:A123"/>
    <mergeCell ref="B122:B123"/>
    <mergeCell ref="C122:C123"/>
    <mergeCell ref="D122:D123"/>
    <mergeCell ref="E122:E123"/>
    <mergeCell ref="F122:F123"/>
    <mergeCell ref="G122:G123"/>
    <mergeCell ref="M118:M119"/>
    <mergeCell ref="J120:J121"/>
    <mergeCell ref="K120:K121"/>
    <mergeCell ref="A118:A119"/>
    <mergeCell ref="B118:B119"/>
    <mergeCell ref="C118:C119"/>
    <mergeCell ref="D118:D119"/>
    <mergeCell ref="E118:E119"/>
    <mergeCell ref="H120:H121"/>
    <mergeCell ref="I120:I121"/>
    <mergeCell ref="G118:G119"/>
    <mergeCell ref="H118:H119"/>
    <mergeCell ref="A120:A121"/>
    <mergeCell ref="B120:B121"/>
    <mergeCell ref="C120:C121"/>
    <mergeCell ref="D120:D121"/>
    <mergeCell ref="E120:E121"/>
    <mergeCell ref="G124:G125"/>
    <mergeCell ref="H124:H125"/>
    <mergeCell ref="I124:I125"/>
    <mergeCell ref="J124:J125"/>
    <mergeCell ref="K124:K125"/>
    <mergeCell ref="L124:L125"/>
    <mergeCell ref="M124:M125"/>
    <mergeCell ref="S126:T126"/>
    <mergeCell ref="A126:A127"/>
    <mergeCell ref="B126:B127"/>
    <mergeCell ref="C126:C127"/>
    <mergeCell ref="D126:D127"/>
    <mergeCell ref="E126:E127"/>
    <mergeCell ref="F126:F127"/>
    <mergeCell ref="G126:G127"/>
    <mergeCell ref="H126:H127"/>
    <mergeCell ref="I126:I127"/>
    <mergeCell ref="J126:J127"/>
    <mergeCell ref="K126:K127"/>
    <mergeCell ref="L126:L127"/>
    <mergeCell ref="M126:M127"/>
    <mergeCell ref="A124:A125"/>
    <mergeCell ref="B124:B125"/>
    <mergeCell ref="C124:C125"/>
    <mergeCell ref="D124:D125"/>
    <mergeCell ref="E124:E125"/>
    <mergeCell ref="F124:F125"/>
    <mergeCell ref="A128:A129"/>
    <mergeCell ref="B128:B129"/>
    <mergeCell ref="C128:C129"/>
    <mergeCell ref="D128:D129"/>
    <mergeCell ref="E128:E129"/>
    <mergeCell ref="F128:F129"/>
    <mergeCell ref="G128:G129"/>
    <mergeCell ref="H128:H129"/>
    <mergeCell ref="I128:I129"/>
    <mergeCell ref="J128:J129"/>
    <mergeCell ref="K128:K129"/>
    <mergeCell ref="L128:L129"/>
    <mergeCell ref="M128:M129"/>
    <mergeCell ref="S130:T130"/>
    <mergeCell ref="A130:A131"/>
    <mergeCell ref="B130:B131"/>
    <mergeCell ref="C130:C131"/>
    <mergeCell ref="D130:D131"/>
    <mergeCell ref="E130:E131"/>
    <mergeCell ref="F130:F131"/>
    <mergeCell ref="G130:G131"/>
    <mergeCell ref="H130:H131"/>
    <mergeCell ref="I130:I131"/>
    <mergeCell ref="J130:J131"/>
    <mergeCell ref="K130:K131"/>
    <mergeCell ref="L130:L131"/>
    <mergeCell ref="M130:M131"/>
    <mergeCell ref="A132:A133"/>
    <mergeCell ref="B132:B133"/>
    <mergeCell ref="C132:C133"/>
    <mergeCell ref="D132:D133"/>
    <mergeCell ref="E132:E133"/>
    <mergeCell ref="F132:F133"/>
    <mergeCell ref="G132:G133"/>
    <mergeCell ref="H132:H133"/>
    <mergeCell ref="I132:I133"/>
    <mergeCell ref="J132:J133"/>
    <mergeCell ref="K132:K133"/>
    <mergeCell ref="L132:L133"/>
    <mergeCell ref="M132:M133"/>
    <mergeCell ref="S134:T134"/>
    <mergeCell ref="A134:A135"/>
    <mergeCell ref="B134:B135"/>
    <mergeCell ref="C134:C135"/>
    <mergeCell ref="D134:D135"/>
    <mergeCell ref="E134:E135"/>
    <mergeCell ref="F134:F135"/>
    <mergeCell ref="G134:G135"/>
    <mergeCell ref="H134:H135"/>
    <mergeCell ref="I134:I135"/>
    <mergeCell ref="J134:J135"/>
    <mergeCell ref="K134:K135"/>
    <mergeCell ref="L134:L135"/>
    <mergeCell ref="M134:M135"/>
    <mergeCell ref="A136:A137"/>
    <mergeCell ref="B136:B137"/>
    <mergeCell ref="C136:C137"/>
    <mergeCell ref="D136:D137"/>
    <mergeCell ref="E136:E137"/>
    <mergeCell ref="F136:F137"/>
    <mergeCell ref="G136:G137"/>
    <mergeCell ref="H136:H137"/>
    <mergeCell ref="I136:I137"/>
    <mergeCell ref="J136:J137"/>
    <mergeCell ref="K136:K137"/>
    <mergeCell ref="L136:L137"/>
    <mergeCell ref="M136:M137"/>
    <mergeCell ref="S138:T138"/>
    <mergeCell ref="A138:A139"/>
    <mergeCell ref="B138:B139"/>
    <mergeCell ref="C138:C139"/>
    <mergeCell ref="D138:D139"/>
    <mergeCell ref="E138:E139"/>
    <mergeCell ref="F138:F139"/>
    <mergeCell ref="G138:G139"/>
    <mergeCell ref="H138:H139"/>
    <mergeCell ref="I138:I139"/>
    <mergeCell ref="J138:J139"/>
    <mergeCell ref="K138:K139"/>
    <mergeCell ref="L138:L139"/>
    <mergeCell ref="M138:M139"/>
    <mergeCell ref="A140:A141"/>
    <mergeCell ref="B140:B141"/>
    <mergeCell ref="C140:C141"/>
    <mergeCell ref="D140:D141"/>
    <mergeCell ref="E140:E141"/>
    <mergeCell ref="F140:F141"/>
    <mergeCell ref="G140:G141"/>
    <mergeCell ref="H140:H141"/>
    <mergeCell ref="I140:I141"/>
    <mergeCell ref="J140:J141"/>
    <mergeCell ref="K140:K141"/>
    <mergeCell ref="L140:L141"/>
    <mergeCell ref="M140:M141"/>
    <mergeCell ref="S142:T142"/>
    <mergeCell ref="A142:A143"/>
    <mergeCell ref="B142:B143"/>
    <mergeCell ref="C142:C143"/>
    <mergeCell ref="D142:D143"/>
    <mergeCell ref="E142:E143"/>
    <mergeCell ref="F142:F143"/>
    <mergeCell ref="G142:G143"/>
    <mergeCell ref="H142:H143"/>
    <mergeCell ref="I142:I143"/>
    <mergeCell ref="J142:J143"/>
    <mergeCell ref="K142:K143"/>
    <mergeCell ref="L142:L143"/>
    <mergeCell ref="M142:M143"/>
    <mergeCell ref="A146:A147"/>
    <mergeCell ref="S146:T146"/>
    <mergeCell ref="B146:B147"/>
    <mergeCell ref="C146:C147"/>
    <mergeCell ref="D146:D147"/>
    <mergeCell ref="E146:E147"/>
    <mergeCell ref="F146:F147"/>
    <mergeCell ref="G146:G147"/>
    <mergeCell ref="H146:H147"/>
    <mergeCell ref="I146:I147"/>
    <mergeCell ref="J146:J147"/>
    <mergeCell ref="K146:K147"/>
    <mergeCell ref="L146:L147"/>
    <mergeCell ref="M146:M147"/>
    <mergeCell ref="K148:K149"/>
    <mergeCell ref="S148:T148"/>
    <mergeCell ref="E148:E149"/>
    <mergeCell ref="F148:F149"/>
    <mergeCell ref="G148:G149"/>
    <mergeCell ref="I148:I149"/>
    <mergeCell ref="J148:J149"/>
    <mergeCell ref="L148:L149"/>
    <mergeCell ref="M148:M149"/>
    <mergeCell ref="I150:I151"/>
    <mergeCell ref="A148:A149"/>
    <mergeCell ref="B148:B149"/>
    <mergeCell ref="C148:C149"/>
    <mergeCell ref="D148:D149"/>
    <mergeCell ref="H148:H149"/>
    <mergeCell ref="J150:J151"/>
    <mergeCell ref="K150:K151"/>
    <mergeCell ref="L150:L151"/>
    <mergeCell ref="M150:M151"/>
    <mergeCell ref="S150:T150"/>
    <mergeCell ref="A150:A151"/>
    <mergeCell ref="B150:B151"/>
    <mergeCell ref="C150:C151"/>
    <mergeCell ref="D150:D151"/>
    <mergeCell ref="E150:E151"/>
    <mergeCell ref="A154:A155"/>
    <mergeCell ref="B154:B155"/>
    <mergeCell ref="C154:C155"/>
    <mergeCell ref="D154:D155"/>
    <mergeCell ref="E154:E155"/>
    <mergeCell ref="F154:F155"/>
    <mergeCell ref="G154:G155"/>
    <mergeCell ref="H154:H155"/>
    <mergeCell ref="I154:I155"/>
    <mergeCell ref="J154:J155"/>
    <mergeCell ref="K154:K155"/>
    <mergeCell ref="L154:L155"/>
    <mergeCell ref="M154:M155"/>
    <mergeCell ref="G152:G153"/>
    <mergeCell ref="H152:H153"/>
    <mergeCell ref="I152:I153"/>
    <mergeCell ref="A156:A157"/>
    <mergeCell ref="B156:B157"/>
    <mergeCell ref="C156:C157"/>
    <mergeCell ref="D156:D157"/>
    <mergeCell ref="E156:E157"/>
    <mergeCell ref="F156:F157"/>
    <mergeCell ref="G156:G157"/>
    <mergeCell ref="H156:H157"/>
    <mergeCell ref="I156:I157"/>
    <mergeCell ref="J156:J157"/>
    <mergeCell ref="K156:K157"/>
    <mergeCell ref="L156:L157"/>
    <mergeCell ref="M156:M157"/>
    <mergeCell ref="A158:A159"/>
    <mergeCell ref="B158:B159"/>
    <mergeCell ref="C158:C159"/>
    <mergeCell ref="D158:D159"/>
    <mergeCell ref="E158:E159"/>
    <mergeCell ref="F158:F159"/>
    <mergeCell ref="G158:G159"/>
    <mergeCell ref="H158:H159"/>
    <mergeCell ref="I158:I159"/>
    <mergeCell ref="J158:J159"/>
    <mergeCell ref="K158:K159"/>
    <mergeCell ref="A160:A161"/>
    <mergeCell ref="B160:B161"/>
    <mergeCell ref="C160:C161"/>
    <mergeCell ref="D160:D161"/>
    <mergeCell ref="E160:E161"/>
    <mergeCell ref="F160:F161"/>
    <mergeCell ref="G160:G161"/>
    <mergeCell ref="J160:J161"/>
    <mergeCell ref="K160:K161"/>
    <mergeCell ref="L160:L161"/>
    <mergeCell ref="M160:M161"/>
    <mergeCell ref="L158:L159"/>
    <mergeCell ref="M158:M159"/>
    <mergeCell ref="A162:A163"/>
    <mergeCell ref="B162:B163"/>
    <mergeCell ref="C162:C163"/>
    <mergeCell ref="D162:D163"/>
    <mergeCell ref="E162:E163"/>
    <mergeCell ref="H160:H161"/>
    <mergeCell ref="I160:I161"/>
    <mergeCell ref="H162:H163"/>
    <mergeCell ref="I162:I163"/>
    <mergeCell ref="A164:A165"/>
    <mergeCell ref="B164:B165"/>
    <mergeCell ref="C164:C165"/>
    <mergeCell ref="D164:D165"/>
    <mergeCell ref="E164:E165"/>
    <mergeCell ref="I164:I165"/>
    <mergeCell ref="F164:F165"/>
    <mergeCell ref="G164:G165"/>
    <mergeCell ref="J164:J165"/>
    <mergeCell ref="K164:K165"/>
    <mergeCell ref="L164:L165"/>
    <mergeCell ref="A166:A167"/>
    <mergeCell ref="D166:D167"/>
    <mergeCell ref="E166:E167"/>
    <mergeCell ref="G166:G167"/>
    <mergeCell ref="I166:I167"/>
    <mergeCell ref="I184:I185"/>
    <mergeCell ref="L166:L167"/>
    <mergeCell ref="H164:H165"/>
    <mergeCell ref="J166:J167"/>
    <mergeCell ref="K166:K167"/>
    <mergeCell ref="E182:E183"/>
    <mergeCell ref="K180:K181"/>
    <mergeCell ref="L180:L181"/>
    <mergeCell ref="G174:G175"/>
    <mergeCell ref="I174:I175"/>
    <mergeCell ref="J174:J175"/>
    <mergeCell ref="I176:I177"/>
    <mergeCell ref="J176:J177"/>
    <mergeCell ref="K176:K177"/>
    <mergeCell ref="E168:E169"/>
    <mergeCell ref="I194:I195"/>
    <mergeCell ref="J194:J195"/>
    <mergeCell ref="K194:K195"/>
    <mergeCell ref="L194:L195"/>
    <mergeCell ref="G200:G201"/>
    <mergeCell ref="I200:I201"/>
    <mergeCell ref="J200:J201"/>
    <mergeCell ref="K200:K201"/>
    <mergeCell ref="L200:L201"/>
    <mergeCell ref="M200:M201"/>
    <mergeCell ref="H200:H201"/>
    <mergeCell ref="F236:F237"/>
    <mergeCell ref="K184:K185"/>
    <mergeCell ref="L184:L185"/>
    <mergeCell ref="M184:M185"/>
    <mergeCell ref="A248:A249"/>
    <mergeCell ref="G186:G187"/>
    <mergeCell ref="I186:I187"/>
    <mergeCell ref="J186:J187"/>
    <mergeCell ref="K188:K189"/>
    <mergeCell ref="L188:L189"/>
    <mergeCell ref="M188:M189"/>
    <mergeCell ref="G192:G193"/>
    <mergeCell ref="I192:I193"/>
    <mergeCell ref="J192:J193"/>
    <mergeCell ref="K192:K193"/>
    <mergeCell ref="H192:H193"/>
    <mergeCell ref="M190:M191"/>
    <mergeCell ref="G190:G191"/>
    <mergeCell ref="I190:I191"/>
    <mergeCell ref="J190:J191"/>
    <mergeCell ref="E210:E211"/>
    <mergeCell ref="A254:A255"/>
    <mergeCell ref="B254:B255"/>
    <mergeCell ref="C254:C255"/>
    <mergeCell ref="D254:D255"/>
    <mergeCell ref="E254:E255"/>
    <mergeCell ref="F254:F255"/>
    <mergeCell ref="G254:G255"/>
    <mergeCell ref="H254:H255"/>
    <mergeCell ref="I254:I255"/>
    <mergeCell ref="J254:J255"/>
    <mergeCell ref="K254:K255"/>
    <mergeCell ref="L254:L255"/>
    <mergeCell ref="A256:A257"/>
    <mergeCell ref="B256:B257"/>
    <mergeCell ref="C256:C257"/>
    <mergeCell ref="D256:D257"/>
    <mergeCell ref="E256:E257"/>
    <mergeCell ref="J256:J257"/>
    <mergeCell ref="K256:K257"/>
    <mergeCell ref="L256:L257"/>
    <mergeCell ref="M256:M257"/>
    <mergeCell ref="I258:I259"/>
    <mergeCell ref="H256:H257"/>
    <mergeCell ref="I256:I257"/>
    <mergeCell ref="G256:G257"/>
    <mergeCell ref="F256:F257"/>
    <mergeCell ref="J258:J259"/>
    <mergeCell ref="K258:K259"/>
    <mergeCell ref="L258:L259"/>
    <mergeCell ref="M258:M259"/>
    <mergeCell ref="S258:T258"/>
    <mergeCell ref="A258:A259"/>
    <mergeCell ref="B258:B259"/>
    <mergeCell ref="C258:C259"/>
    <mergeCell ref="D258:D259"/>
    <mergeCell ref="E258:E259"/>
    <mergeCell ref="S260:T260"/>
    <mergeCell ref="A260:A261"/>
    <mergeCell ref="B260:B261"/>
    <mergeCell ref="C260:C261"/>
    <mergeCell ref="D260:D261"/>
    <mergeCell ref="E260:E261"/>
    <mergeCell ref="F260:F261"/>
    <mergeCell ref="G260:G261"/>
    <mergeCell ref="H260:H261"/>
    <mergeCell ref="I260:I261"/>
    <mergeCell ref="J260:J261"/>
    <mergeCell ref="K260:K261"/>
    <mergeCell ref="L260:L261"/>
    <mergeCell ref="M260:M261"/>
    <mergeCell ref="S262:T262"/>
    <mergeCell ref="A262:A263"/>
    <mergeCell ref="B262:B263"/>
    <mergeCell ref="C262:C263"/>
    <mergeCell ref="D262:D263"/>
    <mergeCell ref="E262:E263"/>
    <mergeCell ref="F262:F263"/>
    <mergeCell ref="G262:G263"/>
    <mergeCell ref="H262:H263"/>
    <mergeCell ref="I262:I263"/>
    <mergeCell ref="J262:J263"/>
    <mergeCell ref="K262:K263"/>
    <mergeCell ref="S264:T264"/>
    <mergeCell ref="A264:A265"/>
    <mergeCell ref="B264:B265"/>
    <mergeCell ref="C264:C265"/>
    <mergeCell ref="D264:D265"/>
    <mergeCell ref="E264:E265"/>
    <mergeCell ref="F264:F265"/>
    <mergeCell ref="G264:G265"/>
    <mergeCell ref="J264:J265"/>
    <mergeCell ref="K264:K265"/>
    <mergeCell ref="L264:L265"/>
    <mergeCell ref="M264:M265"/>
    <mergeCell ref="L262:L263"/>
    <mergeCell ref="M262:M263"/>
    <mergeCell ref="I266:I267"/>
    <mergeCell ref="H264:H265"/>
    <mergeCell ref="I264:I265"/>
    <mergeCell ref="J266:J267"/>
    <mergeCell ref="K266:K267"/>
    <mergeCell ref="L266:L267"/>
    <mergeCell ref="M266:M267"/>
    <mergeCell ref="S266:T266"/>
    <mergeCell ref="A266:A267"/>
    <mergeCell ref="B266:B267"/>
    <mergeCell ref="C266:C267"/>
    <mergeCell ref="D266:D267"/>
    <mergeCell ref="E266:E267"/>
    <mergeCell ref="S268:T268"/>
    <mergeCell ref="A268:A269"/>
    <mergeCell ref="B268:B269"/>
    <mergeCell ref="C268:C269"/>
    <mergeCell ref="D268:D269"/>
    <mergeCell ref="E268:E269"/>
    <mergeCell ref="F268:F269"/>
    <mergeCell ref="G268:G269"/>
    <mergeCell ref="H268:H269"/>
    <mergeCell ref="I268:I269"/>
    <mergeCell ref="J268:J269"/>
    <mergeCell ref="K268:K269"/>
    <mergeCell ref="L268:L269"/>
    <mergeCell ref="M268:M269"/>
    <mergeCell ref="H266:H267"/>
    <mergeCell ref="S270:T270"/>
    <mergeCell ref="A270:A271"/>
    <mergeCell ref="B270:B271"/>
    <mergeCell ref="C270:C271"/>
    <mergeCell ref="D270:D271"/>
    <mergeCell ref="E270:E271"/>
    <mergeCell ref="F270:F271"/>
    <mergeCell ref="G270:G271"/>
    <mergeCell ref="H270:H271"/>
    <mergeCell ref="I270:I271"/>
    <mergeCell ref="J270:J271"/>
    <mergeCell ref="K270:K271"/>
    <mergeCell ref="L270:L271"/>
    <mergeCell ref="M270:M271"/>
    <mergeCell ref="S272:T272"/>
    <mergeCell ref="A272:A273"/>
    <mergeCell ref="B272:B273"/>
    <mergeCell ref="C272:C273"/>
    <mergeCell ref="D272:D273"/>
    <mergeCell ref="E272:E273"/>
    <mergeCell ref="L272:L273"/>
    <mergeCell ref="M272:M273"/>
    <mergeCell ref="F272:F273"/>
    <mergeCell ref="G272:G273"/>
    <mergeCell ref="H272:H273"/>
    <mergeCell ref="I272:I273"/>
    <mergeCell ref="J272:J273"/>
    <mergeCell ref="K272:K273"/>
    <mergeCell ref="A284:A285"/>
    <mergeCell ref="H278:H279"/>
    <mergeCell ref="J278:J279"/>
    <mergeCell ref="I278:I279"/>
    <mergeCell ref="S274:T274"/>
    <mergeCell ref="A274:A275"/>
    <mergeCell ref="B274:B275"/>
    <mergeCell ref="C274:C275"/>
    <mergeCell ref="D274:D275"/>
    <mergeCell ref="E274:E275"/>
    <mergeCell ref="F274:F275"/>
    <mergeCell ref="G274:G275"/>
    <mergeCell ref="H274:H275"/>
    <mergeCell ref="I274:I275"/>
    <mergeCell ref="J274:J275"/>
    <mergeCell ref="K274:K275"/>
    <mergeCell ref="L274:L275"/>
    <mergeCell ref="M274:M275"/>
    <mergeCell ref="S276:T276"/>
    <mergeCell ref="A276:A277"/>
    <mergeCell ref="B276:B277"/>
    <mergeCell ref="C276:C277"/>
    <mergeCell ref="D276:D277"/>
    <mergeCell ref="E276:E277"/>
    <mergeCell ref="F276:F277"/>
    <mergeCell ref="G276:G277"/>
    <mergeCell ref="H276:H277"/>
    <mergeCell ref="I276:I277"/>
    <mergeCell ref="J276:J277"/>
    <mergeCell ref="K276:K277"/>
    <mergeCell ref="L276:L277"/>
    <mergeCell ref="M276:M277"/>
    <mergeCell ref="F282:F283"/>
    <mergeCell ref="G282:G283"/>
    <mergeCell ref="S278:T278"/>
    <mergeCell ref="A278:A279"/>
    <mergeCell ref="B278:B279"/>
    <mergeCell ref="C278:C279"/>
    <mergeCell ref="D278:D279"/>
    <mergeCell ref="E278:E279"/>
    <mergeCell ref="F278:F279"/>
    <mergeCell ref="G278:G279"/>
    <mergeCell ref="S280:T280"/>
    <mergeCell ref="A280:A281"/>
    <mergeCell ref="B280:B281"/>
    <mergeCell ref="C280:C281"/>
    <mergeCell ref="D280:D281"/>
    <mergeCell ref="E280:E281"/>
    <mergeCell ref="J280:J281"/>
    <mergeCell ref="K280:K281"/>
    <mergeCell ref="K278:K279"/>
    <mergeCell ref="L278:L279"/>
    <mergeCell ref="M278:M279"/>
    <mergeCell ref="F280:F281"/>
    <mergeCell ref="G280:G281"/>
    <mergeCell ref="H280:H281"/>
    <mergeCell ref="I280:I281"/>
    <mergeCell ref="H282:H283"/>
    <mergeCell ref="G320:G321"/>
    <mergeCell ref="H320:H321"/>
    <mergeCell ref="I320:I321"/>
    <mergeCell ref="J320:J321"/>
    <mergeCell ref="K320:K321"/>
    <mergeCell ref="L320:L321"/>
    <mergeCell ref="M320:M321"/>
    <mergeCell ref="U320:U321"/>
    <mergeCell ref="W316:W317"/>
    <mergeCell ref="X316:X317"/>
    <mergeCell ref="H312:H313"/>
    <mergeCell ref="I312:I313"/>
    <mergeCell ref="J312:J313"/>
    <mergeCell ref="A294:A295"/>
    <mergeCell ref="M308:M309"/>
    <mergeCell ref="M306:M307"/>
    <mergeCell ref="G306:G307"/>
    <mergeCell ref="K306:K307"/>
    <mergeCell ref="I308:I309"/>
    <mergeCell ref="K308:K309"/>
    <mergeCell ref="J306:J307"/>
    <mergeCell ref="J308:J309"/>
    <mergeCell ref="I306:I307"/>
    <mergeCell ref="U308:U309"/>
    <mergeCell ref="V308:V309"/>
    <mergeCell ref="W308:W309"/>
    <mergeCell ref="C302:C303"/>
    <mergeCell ref="V316:V317"/>
    <mergeCell ref="A304:A305"/>
    <mergeCell ref="D304:D305"/>
    <mergeCell ref="B312:B313"/>
    <mergeCell ref="C312:C313"/>
    <mergeCell ref="U322:U323"/>
    <mergeCell ref="A324:U324"/>
    <mergeCell ref="U326:U327"/>
    <mergeCell ref="K312:K313"/>
    <mergeCell ref="L312:L313"/>
    <mergeCell ref="M312:M313"/>
    <mergeCell ref="A312:A313"/>
    <mergeCell ref="A322:A323"/>
    <mergeCell ref="B322:B323"/>
    <mergeCell ref="C322:C323"/>
    <mergeCell ref="D322:D323"/>
    <mergeCell ref="E322:E323"/>
    <mergeCell ref="F322:F323"/>
    <mergeCell ref="G322:G323"/>
    <mergeCell ref="H322:H323"/>
    <mergeCell ref="I322:I323"/>
    <mergeCell ref="J322:J323"/>
    <mergeCell ref="K322:K323"/>
    <mergeCell ref="L322:L323"/>
    <mergeCell ref="M322:M323"/>
    <mergeCell ref="K316:K317"/>
    <mergeCell ref="L316:L317"/>
    <mergeCell ref="M316:M317"/>
    <mergeCell ref="U312:U313"/>
    <mergeCell ref="U316:U317"/>
    <mergeCell ref="S320:T320"/>
    <mergeCell ref="A320:A321"/>
    <mergeCell ref="B320:B321"/>
    <mergeCell ref="C320:C321"/>
    <mergeCell ref="D320:D321"/>
    <mergeCell ref="E320:E321"/>
    <mergeCell ref="F320:F321"/>
    <mergeCell ref="D334:D335"/>
    <mergeCell ref="E334:E335"/>
    <mergeCell ref="J334:J335"/>
    <mergeCell ref="K334:K335"/>
    <mergeCell ref="L334:L335"/>
    <mergeCell ref="A332:A333"/>
    <mergeCell ref="B332:B333"/>
    <mergeCell ref="C332:C333"/>
    <mergeCell ref="F332:F333"/>
    <mergeCell ref="H332:H333"/>
    <mergeCell ref="F334:F335"/>
    <mergeCell ref="S326:T326"/>
    <mergeCell ref="A326:A327"/>
    <mergeCell ref="B326:B327"/>
    <mergeCell ref="C326:C327"/>
    <mergeCell ref="D326:D327"/>
    <mergeCell ref="E326:E327"/>
    <mergeCell ref="F326:F327"/>
    <mergeCell ref="G326:G327"/>
    <mergeCell ref="H326:H327"/>
    <mergeCell ref="I326:I327"/>
    <mergeCell ref="J326:J327"/>
    <mergeCell ref="K326:K327"/>
    <mergeCell ref="L326:L327"/>
    <mergeCell ref="M326:M327"/>
    <mergeCell ref="E342:E343"/>
    <mergeCell ref="F342:F343"/>
    <mergeCell ref="G342:G343"/>
    <mergeCell ref="H342:H343"/>
    <mergeCell ref="H338:H339"/>
    <mergeCell ref="I338:I339"/>
    <mergeCell ref="G338:G339"/>
    <mergeCell ref="M334:M335"/>
    <mergeCell ref="V334:V335"/>
    <mergeCell ref="S342:T342"/>
    <mergeCell ref="A342:A343"/>
    <mergeCell ref="B342:B343"/>
    <mergeCell ref="C342:C343"/>
    <mergeCell ref="D342:D343"/>
    <mergeCell ref="J342:J343"/>
    <mergeCell ref="K342:K343"/>
    <mergeCell ref="L342:L343"/>
    <mergeCell ref="M342:M343"/>
    <mergeCell ref="L338:L339"/>
    <mergeCell ref="M338:M339"/>
    <mergeCell ref="J338:J339"/>
    <mergeCell ref="K338:K339"/>
    <mergeCell ref="U334:U335"/>
    <mergeCell ref="U338:U339"/>
    <mergeCell ref="U342:U343"/>
    <mergeCell ref="V342:V343"/>
    <mergeCell ref="A338:A339"/>
    <mergeCell ref="B338:B339"/>
    <mergeCell ref="C338:C339"/>
    <mergeCell ref="D338:D339"/>
    <mergeCell ref="E338:E339"/>
    <mergeCell ref="F338:F339"/>
    <mergeCell ref="H240:H241"/>
    <mergeCell ref="I240:I241"/>
    <mergeCell ref="J240:J241"/>
    <mergeCell ref="K240:K241"/>
    <mergeCell ref="S346:T346"/>
    <mergeCell ref="S186:T186"/>
    <mergeCell ref="S338:T338"/>
    <mergeCell ref="K186:K187"/>
    <mergeCell ref="L186:L187"/>
    <mergeCell ref="M186:M187"/>
    <mergeCell ref="U186:U187"/>
    <mergeCell ref="V186:V187"/>
    <mergeCell ref="V90:V91"/>
    <mergeCell ref="U20:U21"/>
    <mergeCell ref="U22:U23"/>
    <mergeCell ref="U24:U25"/>
    <mergeCell ref="U26:U27"/>
    <mergeCell ref="U28:U29"/>
    <mergeCell ref="U30:U31"/>
    <mergeCell ref="U40:U41"/>
    <mergeCell ref="U42:U43"/>
    <mergeCell ref="U46:U47"/>
    <mergeCell ref="U50:U51"/>
    <mergeCell ref="U52:U53"/>
    <mergeCell ref="U56:U57"/>
    <mergeCell ref="U48:U49"/>
    <mergeCell ref="U78:U79"/>
    <mergeCell ref="V138:V139"/>
    <mergeCell ref="V140:V141"/>
    <mergeCell ref="V136:V137"/>
    <mergeCell ref="U166:U167"/>
    <mergeCell ref="A330:U330"/>
    <mergeCell ref="V40:V41"/>
    <mergeCell ref="V42:V43"/>
    <mergeCell ref="V44:V45"/>
    <mergeCell ref="V34:V35"/>
    <mergeCell ref="V36:V37"/>
    <mergeCell ref="V38:V39"/>
    <mergeCell ref="U150:U151"/>
    <mergeCell ref="U154:U155"/>
    <mergeCell ref="U156:U157"/>
    <mergeCell ref="V58:V59"/>
    <mergeCell ref="V74:V75"/>
    <mergeCell ref="V76:V77"/>
    <mergeCell ref="V78:V79"/>
    <mergeCell ref="V156:V157"/>
    <mergeCell ref="U146:U147"/>
    <mergeCell ref="V164:V165"/>
    <mergeCell ref="U54:U55"/>
    <mergeCell ref="V128:V129"/>
    <mergeCell ref="V72:V73"/>
    <mergeCell ref="V130:V131"/>
    <mergeCell ref="V120:V121"/>
    <mergeCell ref="V66:V67"/>
    <mergeCell ref="U90:U91"/>
    <mergeCell ref="U92:U93"/>
    <mergeCell ref="U94:U95"/>
    <mergeCell ref="U96:U97"/>
    <mergeCell ref="U98:U99"/>
    <mergeCell ref="U108:U109"/>
    <mergeCell ref="U110:U111"/>
    <mergeCell ref="U112:U113"/>
    <mergeCell ref="U114:U115"/>
    <mergeCell ref="U140:U141"/>
    <mergeCell ref="V64:V65"/>
    <mergeCell ref="U118:U119"/>
    <mergeCell ref="U120:U121"/>
    <mergeCell ref="U76:U77"/>
    <mergeCell ref="U80:U81"/>
    <mergeCell ref="U88:U89"/>
    <mergeCell ref="U100:U101"/>
    <mergeCell ref="U104:U105"/>
    <mergeCell ref="U106:U107"/>
    <mergeCell ref="V48:V49"/>
    <mergeCell ref="V6:V7"/>
    <mergeCell ref="V8:V9"/>
    <mergeCell ref="V10:V11"/>
    <mergeCell ref="V18:V19"/>
    <mergeCell ref="V20:V21"/>
    <mergeCell ref="V32:V33"/>
    <mergeCell ref="V70:V71"/>
    <mergeCell ref="V46:V47"/>
    <mergeCell ref="V60:V61"/>
    <mergeCell ref="V62:V63"/>
    <mergeCell ref="V54:V55"/>
    <mergeCell ref="V50:V51"/>
    <mergeCell ref="V88:V89"/>
    <mergeCell ref="V106:V107"/>
    <mergeCell ref="V108:V109"/>
    <mergeCell ref="V110:V111"/>
    <mergeCell ref="V14:V15"/>
    <mergeCell ref="V16:V17"/>
    <mergeCell ref="V24:V25"/>
    <mergeCell ref="V26:V27"/>
    <mergeCell ref="V28:V29"/>
    <mergeCell ref="V30:V31"/>
    <mergeCell ref="U84:U85"/>
    <mergeCell ref="U102:U103"/>
    <mergeCell ref="U122:U123"/>
    <mergeCell ref="U128:U129"/>
    <mergeCell ref="V160:V161"/>
    <mergeCell ref="V142:V143"/>
    <mergeCell ref="V96:V97"/>
    <mergeCell ref="V98:V99"/>
    <mergeCell ref="V100:V101"/>
    <mergeCell ref="U124:U125"/>
    <mergeCell ref="U136:U137"/>
    <mergeCell ref="U126:U127"/>
    <mergeCell ref="V158:V159"/>
    <mergeCell ref="U160:U161"/>
    <mergeCell ref="V102:V103"/>
    <mergeCell ref="V104:V105"/>
    <mergeCell ref="V86:V87"/>
    <mergeCell ref="U116:U117"/>
    <mergeCell ref="V112:V113"/>
    <mergeCell ref="U8:U9"/>
    <mergeCell ref="U10:U11"/>
    <mergeCell ref="U158:U159"/>
    <mergeCell ref="U132:U133"/>
    <mergeCell ref="U86:U87"/>
    <mergeCell ref="V114:V115"/>
    <mergeCell ref="V116:V117"/>
    <mergeCell ref="V118:V119"/>
    <mergeCell ref="V146:V147"/>
    <mergeCell ref="V148:V149"/>
    <mergeCell ref="V122:V123"/>
    <mergeCell ref="V124:V125"/>
    <mergeCell ref="V132:V133"/>
    <mergeCell ref="V134:V135"/>
    <mergeCell ref="U70:U71"/>
    <mergeCell ref="U72:U73"/>
    <mergeCell ref="U74:U75"/>
    <mergeCell ref="U32:U33"/>
    <mergeCell ref="U34:U35"/>
    <mergeCell ref="U36:U37"/>
    <mergeCell ref="U38:U39"/>
    <mergeCell ref="U44:U45"/>
    <mergeCell ref="U66:U67"/>
    <mergeCell ref="U62:U63"/>
    <mergeCell ref="U64:U65"/>
    <mergeCell ref="U68:U69"/>
    <mergeCell ref="U58:U59"/>
    <mergeCell ref="V68:V69"/>
    <mergeCell ref="V154:V155"/>
    <mergeCell ref="V22:V23"/>
    <mergeCell ref="U148:U149"/>
    <mergeCell ref="V12:V13"/>
    <mergeCell ref="U12:U13"/>
    <mergeCell ref="U14:U15"/>
    <mergeCell ref="U16:U17"/>
    <mergeCell ref="U18:U19"/>
    <mergeCell ref="V80:V81"/>
    <mergeCell ref="V82:V83"/>
    <mergeCell ref="V84:V85"/>
    <mergeCell ref="V92:V93"/>
    <mergeCell ref="V94:V95"/>
    <mergeCell ref="V52:V53"/>
    <mergeCell ref="V56:V57"/>
    <mergeCell ref="S190:T190"/>
    <mergeCell ref="U190:U191"/>
    <mergeCell ref="U192:U193"/>
    <mergeCell ref="V190:V191"/>
    <mergeCell ref="U138:U139"/>
    <mergeCell ref="U142:U143"/>
    <mergeCell ref="V126:V127"/>
    <mergeCell ref="U164:U165"/>
    <mergeCell ref="V150:V151"/>
    <mergeCell ref="S144:T144"/>
    <mergeCell ref="U144:U145"/>
    <mergeCell ref="V144:V145"/>
    <mergeCell ref="U162:U163"/>
    <mergeCell ref="U130:U131"/>
    <mergeCell ref="U134:U135"/>
    <mergeCell ref="S188:T188"/>
    <mergeCell ref="U188:U189"/>
    <mergeCell ref="V188:V189"/>
    <mergeCell ref="U60:U61"/>
    <mergeCell ref="U82:U83"/>
    <mergeCell ref="V184:V185"/>
    <mergeCell ref="U178:U179"/>
    <mergeCell ref="V178:V179"/>
    <mergeCell ref="V176:V177"/>
    <mergeCell ref="M176:M177"/>
    <mergeCell ref="S176:T176"/>
    <mergeCell ref="L202:L203"/>
    <mergeCell ref="S200:T200"/>
    <mergeCell ref="K190:K191"/>
    <mergeCell ref="L192:L193"/>
    <mergeCell ref="M192:M193"/>
    <mergeCell ref="S192:T192"/>
    <mergeCell ref="V166:V167"/>
    <mergeCell ref="S152:T152"/>
    <mergeCell ref="U152:U153"/>
    <mergeCell ref="K196:K197"/>
    <mergeCell ref="J196:J197"/>
    <mergeCell ref="L196:L197"/>
    <mergeCell ref="M196:M197"/>
    <mergeCell ref="S196:T196"/>
    <mergeCell ref="U196:U197"/>
    <mergeCell ref="J188:J189"/>
    <mergeCell ref="J162:J163"/>
    <mergeCell ref="K162:K163"/>
    <mergeCell ref="L162:L163"/>
    <mergeCell ref="M162:M163"/>
    <mergeCell ref="S162:T162"/>
    <mergeCell ref="U184:U185"/>
    <mergeCell ref="J152:J153"/>
    <mergeCell ref="K152:K153"/>
    <mergeCell ref="U194:U195"/>
    <mergeCell ref="L190:L191"/>
    <mergeCell ref="U180:U181"/>
    <mergeCell ref="V256:V257"/>
    <mergeCell ref="V258:V259"/>
    <mergeCell ref="U280:U281"/>
    <mergeCell ref="U284:U285"/>
    <mergeCell ref="M282:M283"/>
    <mergeCell ref="V280:V281"/>
    <mergeCell ref="V284:V285"/>
    <mergeCell ref="L284:L285"/>
    <mergeCell ref="M284:M285"/>
    <mergeCell ref="M280:M281"/>
    <mergeCell ref="S284:T284"/>
    <mergeCell ref="V260:V261"/>
    <mergeCell ref="U254:U255"/>
    <mergeCell ref="U256:U257"/>
    <mergeCell ref="U258:U259"/>
    <mergeCell ref="U260:U261"/>
    <mergeCell ref="L282:L283"/>
    <mergeCell ref="U262:U263"/>
    <mergeCell ref="U264:U265"/>
    <mergeCell ref="U266:U267"/>
    <mergeCell ref="U268:U269"/>
    <mergeCell ref="L280:L281"/>
    <mergeCell ref="V274:V275"/>
    <mergeCell ref="V276:V277"/>
    <mergeCell ref="U278:U279"/>
    <mergeCell ref="V262:V263"/>
    <mergeCell ref="V264:V265"/>
    <mergeCell ref="V266:V267"/>
    <mergeCell ref="V268:V269"/>
    <mergeCell ref="V278:V279"/>
    <mergeCell ref="V270:V271"/>
    <mergeCell ref="V272:V273"/>
    <mergeCell ref="U270:U271"/>
    <mergeCell ref="U276:U277"/>
    <mergeCell ref="U272:U273"/>
    <mergeCell ref="U274:U275"/>
    <mergeCell ref="V290:V291"/>
    <mergeCell ref="K282:K283"/>
    <mergeCell ref="U288:U289"/>
    <mergeCell ref="U282:U283"/>
    <mergeCell ref="L288:L289"/>
    <mergeCell ref="M288:M289"/>
    <mergeCell ref="A286:U286"/>
    <mergeCell ref="A288:A289"/>
    <mergeCell ref="V288:V289"/>
    <mergeCell ref="V282:V283"/>
    <mergeCell ref="B288:B289"/>
    <mergeCell ref="M290:M291"/>
    <mergeCell ref="K290:K291"/>
    <mergeCell ref="I282:I283"/>
    <mergeCell ref="J282:J283"/>
    <mergeCell ref="H284:H285"/>
    <mergeCell ref="I284:I285"/>
    <mergeCell ref="J284:J285"/>
    <mergeCell ref="K284:K285"/>
    <mergeCell ref="I288:I289"/>
    <mergeCell ref="J288:J289"/>
    <mergeCell ref="K288:K289"/>
    <mergeCell ref="C288:C289"/>
    <mergeCell ref="G290:G291"/>
    <mergeCell ref="H290:H291"/>
    <mergeCell ref="I290:I291"/>
    <mergeCell ref="S290:T290"/>
    <mergeCell ref="H288:H289"/>
    <mergeCell ref="W332:W333"/>
    <mergeCell ref="X332:X333"/>
    <mergeCell ref="W334:W335"/>
    <mergeCell ref="X334:X335"/>
    <mergeCell ref="W320:W321"/>
    <mergeCell ref="X320:X321"/>
    <mergeCell ref="W322:W323"/>
    <mergeCell ref="X322:X323"/>
    <mergeCell ref="W326:W327"/>
    <mergeCell ref="X326:X327"/>
    <mergeCell ref="V312:V313"/>
    <mergeCell ref="V320:V321"/>
    <mergeCell ref="V322:V323"/>
    <mergeCell ref="V326:V327"/>
    <mergeCell ref="V328:V329"/>
    <mergeCell ref="S334:T334"/>
    <mergeCell ref="A334:A335"/>
    <mergeCell ref="C334:C335"/>
    <mergeCell ref="A328:A329"/>
    <mergeCell ref="B328:B329"/>
    <mergeCell ref="C328:C329"/>
    <mergeCell ref="D328:D329"/>
    <mergeCell ref="E328:E329"/>
    <mergeCell ref="F328:F329"/>
    <mergeCell ref="G328:G329"/>
    <mergeCell ref="H328:H329"/>
    <mergeCell ref="I328:I329"/>
    <mergeCell ref="J328:J329"/>
    <mergeCell ref="K328:K329"/>
    <mergeCell ref="L328:L329"/>
    <mergeCell ref="M328:M329"/>
    <mergeCell ref="B334:B335"/>
    <mergeCell ref="B252:B253"/>
    <mergeCell ref="C226:C227"/>
    <mergeCell ref="D226:D227"/>
    <mergeCell ref="E226:E227"/>
    <mergeCell ref="B244:B245"/>
    <mergeCell ref="C244:C245"/>
    <mergeCell ref="D244:D245"/>
    <mergeCell ref="D242:D243"/>
    <mergeCell ref="C252:C253"/>
    <mergeCell ref="D252:D253"/>
    <mergeCell ref="E188:E189"/>
    <mergeCell ref="B240:B241"/>
    <mergeCell ref="C240:C241"/>
    <mergeCell ref="D240:D241"/>
    <mergeCell ref="E240:E241"/>
    <mergeCell ref="C242:C243"/>
    <mergeCell ref="B208:B209"/>
    <mergeCell ref="C208:C209"/>
    <mergeCell ref="B210:B211"/>
    <mergeCell ref="C210:C211"/>
    <mergeCell ref="B212:B213"/>
    <mergeCell ref="D190:D191"/>
    <mergeCell ref="E190:E191"/>
    <mergeCell ref="D210:D211"/>
    <mergeCell ref="B204:B205"/>
    <mergeCell ref="C204:C205"/>
    <mergeCell ref="B202:B203"/>
    <mergeCell ref="C202:C203"/>
    <mergeCell ref="B198:B199"/>
    <mergeCell ref="C198:C199"/>
    <mergeCell ref="D212:D213"/>
    <mergeCell ref="B200:B201"/>
    <mergeCell ref="A344:U344"/>
    <mergeCell ref="A347:U347"/>
    <mergeCell ref="A234:A235"/>
    <mergeCell ref="B234:B235"/>
    <mergeCell ref="C234:C235"/>
    <mergeCell ref="D234:D235"/>
    <mergeCell ref="E234:E235"/>
    <mergeCell ref="F234:F235"/>
    <mergeCell ref="A282:A283"/>
    <mergeCell ref="B282:B283"/>
    <mergeCell ref="W338:W339"/>
    <mergeCell ref="X338:X339"/>
    <mergeCell ref="W342:W343"/>
    <mergeCell ref="X342:X343"/>
    <mergeCell ref="A336:U336"/>
    <mergeCell ref="A340:U340"/>
    <mergeCell ref="V338:V339"/>
    <mergeCell ref="I342:I343"/>
    <mergeCell ref="H234:H235"/>
    <mergeCell ref="I234:I235"/>
    <mergeCell ref="J234:J235"/>
    <mergeCell ref="K234:K235"/>
    <mergeCell ref="L234:L235"/>
    <mergeCell ref="C282:C283"/>
    <mergeCell ref="I236:I237"/>
    <mergeCell ref="L246:L247"/>
    <mergeCell ref="K242:K243"/>
    <mergeCell ref="K244:K245"/>
    <mergeCell ref="W328:W329"/>
    <mergeCell ref="X328:X329"/>
    <mergeCell ref="W282:W283"/>
    <mergeCell ref="X282:X283"/>
    <mergeCell ref="W284:W285"/>
    <mergeCell ref="X284:X285"/>
    <mergeCell ref="W274:W275"/>
    <mergeCell ref="X274:X275"/>
    <mergeCell ref="W276:W277"/>
    <mergeCell ref="X276:X277"/>
    <mergeCell ref="W278:W279"/>
    <mergeCell ref="X278:X279"/>
    <mergeCell ref="S288:T288"/>
    <mergeCell ref="J290:J291"/>
    <mergeCell ref="L290:L291"/>
    <mergeCell ref="A316:A317"/>
    <mergeCell ref="B316:B317"/>
    <mergeCell ref="C316:C317"/>
    <mergeCell ref="D316:D317"/>
    <mergeCell ref="E316:E317"/>
    <mergeCell ref="F316:F317"/>
    <mergeCell ref="G316:G317"/>
    <mergeCell ref="H316:H317"/>
    <mergeCell ref="I316:I317"/>
    <mergeCell ref="J316:J317"/>
    <mergeCell ref="S282:T282"/>
    <mergeCell ref="U290:U291"/>
    <mergeCell ref="X308:X309"/>
    <mergeCell ref="W302:W303"/>
    <mergeCell ref="X302:X303"/>
    <mergeCell ref="W304:W305"/>
    <mergeCell ref="X304:X305"/>
    <mergeCell ref="W306:W307"/>
    <mergeCell ref="X306:X307"/>
    <mergeCell ref="D282:D283"/>
    <mergeCell ref="E282:E283"/>
    <mergeCell ref="A144:A145"/>
    <mergeCell ref="B144:B145"/>
    <mergeCell ref="C144:C145"/>
    <mergeCell ref="D144:D145"/>
    <mergeCell ref="E144:E145"/>
    <mergeCell ref="F144:F145"/>
    <mergeCell ref="D176:D177"/>
    <mergeCell ref="E176:E177"/>
    <mergeCell ref="G144:G145"/>
    <mergeCell ref="W296:W297"/>
    <mergeCell ref="X296:X297"/>
    <mergeCell ref="W298:W299"/>
    <mergeCell ref="X298:X299"/>
    <mergeCell ref="W300:W301"/>
    <mergeCell ref="X300:X301"/>
    <mergeCell ref="W288:W289"/>
    <mergeCell ref="X288:X289"/>
    <mergeCell ref="W290:W291"/>
    <mergeCell ref="X290:X291"/>
    <mergeCell ref="W294:W295"/>
    <mergeCell ref="X294:X295"/>
    <mergeCell ref="H144:H145"/>
    <mergeCell ref="I144:I145"/>
    <mergeCell ref="J144:J145"/>
    <mergeCell ref="K144:K145"/>
    <mergeCell ref="L144:L145"/>
    <mergeCell ref="W280:W281"/>
    <mergeCell ref="A250:U250"/>
    <mergeCell ref="B230:B231"/>
    <mergeCell ref="A230:A231"/>
    <mergeCell ref="C230:C231"/>
    <mergeCell ref="X280:X281"/>
    <mergeCell ref="W268:W269"/>
    <mergeCell ref="X268:X269"/>
    <mergeCell ref="W270:W271"/>
    <mergeCell ref="X270:X271"/>
    <mergeCell ref="W272:W273"/>
    <mergeCell ref="X272:X273"/>
    <mergeCell ref="W262:W263"/>
    <mergeCell ref="X262:X263"/>
    <mergeCell ref="W264:W265"/>
    <mergeCell ref="X264:X265"/>
    <mergeCell ref="W266:W267"/>
    <mergeCell ref="X266:X267"/>
    <mergeCell ref="W256:W257"/>
    <mergeCell ref="X256:X257"/>
    <mergeCell ref="W258:W259"/>
    <mergeCell ref="X258:X259"/>
    <mergeCell ref="W260:W261"/>
    <mergeCell ref="X260:X261"/>
    <mergeCell ref="X252:X253"/>
    <mergeCell ref="W254:W255"/>
    <mergeCell ref="X254:X255"/>
    <mergeCell ref="W246:W247"/>
    <mergeCell ref="X246:X247"/>
    <mergeCell ref="G230:G231"/>
    <mergeCell ref="H230:H231"/>
    <mergeCell ref="I230:I231"/>
    <mergeCell ref="J230:J231"/>
    <mergeCell ref="K230:K231"/>
    <mergeCell ref="L230:L231"/>
    <mergeCell ref="X232:X233"/>
    <mergeCell ref="V252:V253"/>
    <mergeCell ref="V254:V255"/>
    <mergeCell ref="U252:U253"/>
    <mergeCell ref="U240:U241"/>
    <mergeCell ref="V240:V241"/>
    <mergeCell ref="W230:W231"/>
    <mergeCell ref="X230:X231"/>
    <mergeCell ref="W232:W233"/>
    <mergeCell ref="G236:G237"/>
    <mergeCell ref="U242:U243"/>
    <mergeCell ref="V242:V243"/>
    <mergeCell ref="L242:L243"/>
    <mergeCell ref="L244:L245"/>
    <mergeCell ref="M242:M243"/>
    <mergeCell ref="M244:M245"/>
    <mergeCell ref="H242:H243"/>
    <mergeCell ref="S246:T246"/>
    <mergeCell ref="U246:U247"/>
    <mergeCell ref="S240:T240"/>
    <mergeCell ref="M240:M241"/>
    <mergeCell ref="A244:A245"/>
    <mergeCell ref="S252:T252"/>
    <mergeCell ref="A252:A253"/>
    <mergeCell ref="S244:T244"/>
    <mergeCell ref="F152:F153"/>
    <mergeCell ref="W240:W241"/>
    <mergeCell ref="X240:X241"/>
    <mergeCell ref="W242:W243"/>
    <mergeCell ref="X242:X243"/>
    <mergeCell ref="W244:W245"/>
    <mergeCell ref="X244:X245"/>
    <mergeCell ref="V196:V197"/>
    <mergeCell ref="M202:M203"/>
    <mergeCell ref="S202:T202"/>
    <mergeCell ref="X220:X221"/>
    <mergeCell ref="W222:W223"/>
    <mergeCell ref="X222:X223"/>
    <mergeCell ref="W224:W225"/>
    <mergeCell ref="X224:X225"/>
    <mergeCell ref="X216:X217"/>
    <mergeCell ref="W216:W217"/>
    <mergeCell ref="V200:V201"/>
    <mergeCell ref="X234:X235"/>
    <mergeCell ref="W236:W237"/>
    <mergeCell ref="X236:X237"/>
    <mergeCell ref="W238:W239"/>
    <mergeCell ref="X238:X239"/>
    <mergeCell ref="W228:W229"/>
    <mergeCell ref="X228:X229"/>
    <mergeCell ref="W248:W249"/>
    <mergeCell ref="X248:X249"/>
    <mergeCell ref="W252:W253"/>
    <mergeCell ref="G188:G189"/>
    <mergeCell ref="G170:G171"/>
    <mergeCell ref="U176:U177"/>
    <mergeCell ref="I180:I181"/>
    <mergeCell ref="J180:J181"/>
    <mergeCell ref="X186:X187"/>
    <mergeCell ref="X206:X207"/>
    <mergeCell ref="X208:X209"/>
    <mergeCell ref="X210:X211"/>
    <mergeCell ref="X212:X213"/>
    <mergeCell ref="X214:X215"/>
    <mergeCell ref="X204:X205"/>
    <mergeCell ref="W206:W207"/>
    <mergeCell ref="X194:X195"/>
    <mergeCell ref="W196:W197"/>
    <mergeCell ref="A240:A241"/>
    <mergeCell ref="A242:A243"/>
    <mergeCell ref="F240:F241"/>
    <mergeCell ref="D186:D187"/>
    <mergeCell ref="E186:E187"/>
    <mergeCell ref="E184:E185"/>
    <mergeCell ref="D184:D185"/>
    <mergeCell ref="B242:B243"/>
    <mergeCell ref="V194:V195"/>
    <mergeCell ref="J198:J199"/>
    <mergeCell ref="K198:K199"/>
    <mergeCell ref="L198:L199"/>
    <mergeCell ref="M198:M199"/>
    <mergeCell ref="S198:T198"/>
    <mergeCell ref="U198:U199"/>
    <mergeCell ref="V198:V199"/>
    <mergeCell ref="I188:I189"/>
    <mergeCell ref="W234:W235"/>
    <mergeCell ref="I198:I199"/>
    <mergeCell ref="G196:G197"/>
    <mergeCell ref="I196:I197"/>
    <mergeCell ref="M194:M195"/>
    <mergeCell ref="S194:T194"/>
    <mergeCell ref="V192:V193"/>
    <mergeCell ref="V152:V153"/>
    <mergeCell ref="S184:T184"/>
    <mergeCell ref="S166:T166"/>
    <mergeCell ref="F162:F163"/>
    <mergeCell ref="G162:G163"/>
    <mergeCell ref="W192:W193"/>
    <mergeCell ref="W182:W183"/>
    <mergeCell ref="W184:W185"/>
    <mergeCell ref="W186:W187"/>
    <mergeCell ref="W178:W179"/>
    <mergeCell ref="W170:W171"/>
    <mergeCell ref="W208:W209"/>
    <mergeCell ref="W212:W213"/>
    <mergeCell ref="W214:W215"/>
    <mergeCell ref="W204:W205"/>
    <mergeCell ref="W220:W221"/>
    <mergeCell ref="V162:V163"/>
    <mergeCell ref="G194:G195"/>
    <mergeCell ref="H190:H191"/>
    <mergeCell ref="G204:G205"/>
    <mergeCell ref="I204:I205"/>
    <mergeCell ref="J204:J205"/>
    <mergeCell ref="G198:G199"/>
    <mergeCell ref="U206:U207"/>
    <mergeCell ref="V206:V207"/>
    <mergeCell ref="X202:X203"/>
    <mergeCell ref="W194:W195"/>
    <mergeCell ref="J226:J227"/>
    <mergeCell ref="W226:W227"/>
    <mergeCell ref="X226:X227"/>
    <mergeCell ref="K226:K227"/>
    <mergeCell ref="L226:L227"/>
    <mergeCell ref="M226:M227"/>
    <mergeCell ref="U202:U203"/>
    <mergeCell ref="V202:V203"/>
    <mergeCell ref="X178:X179"/>
    <mergeCell ref="W180:W181"/>
    <mergeCell ref="X180:X181"/>
    <mergeCell ref="X188:X189"/>
    <mergeCell ref="X190:X191"/>
    <mergeCell ref="B152:B153"/>
    <mergeCell ref="C152:C153"/>
    <mergeCell ref="D152:D153"/>
    <mergeCell ref="E152:E153"/>
    <mergeCell ref="B170:B171"/>
    <mergeCell ref="C170:C171"/>
    <mergeCell ref="C174:C175"/>
    <mergeCell ref="E172:E173"/>
    <mergeCell ref="D170:D171"/>
    <mergeCell ref="E170:E171"/>
    <mergeCell ref="X218:X219"/>
    <mergeCell ref="U200:U201"/>
    <mergeCell ref="W210:W211"/>
    <mergeCell ref="W218:W219"/>
    <mergeCell ref="X192:X193"/>
    <mergeCell ref="X182:X183"/>
    <mergeCell ref="X184:X185"/>
    <mergeCell ref="X168:X169"/>
    <mergeCell ref="W172:W173"/>
    <mergeCell ref="S236:T236"/>
    <mergeCell ref="U236:U237"/>
    <mergeCell ref="A236:A237"/>
    <mergeCell ref="B236:B237"/>
    <mergeCell ref="C236:C237"/>
    <mergeCell ref="D236:D237"/>
    <mergeCell ref="E236:E237"/>
    <mergeCell ref="S228:T228"/>
    <mergeCell ref="U228:U229"/>
    <mergeCell ref="V228:V229"/>
    <mergeCell ref="M228:M229"/>
    <mergeCell ref="G228:G229"/>
    <mergeCell ref="H228:H229"/>
    <mergeCell ref="I228:I229"/>
    <mergeCell ref="J228:J229"/>
    <mergeCell ref="K228:K229"/>
    <mergeCell ref="L228:L229"/>
    <mergeCell ref="W188:W189"/>
    <mergeCell ref="I226:I227"/>
    <mergeCell ref="H226:H227"/>
    <mergeCell ref="D192:D193"/>
    <mergeCell ref="E192:E193"/>
    <mergeCell ref="W190:W191"/>
    <mergeCell ref="D188:D189"/>
    <mergeCell ref="X196:X197"/>
    <mergeCell ref="W198:W199"/>
    <mergeCell ref="X198:X199"/>
    <mergeCell ref="W200:W201"/>
    <mergeCell ref="X200:X201"/>
    <mergeCell ref="W202:W203"/>
    <mergeCell ref="X170:X171"/>
    <mergeCell ref="X154:X155"/>
    <mergeCell ref="W156:W157"/>
    <mergeCell ref="X156:X157"/>
    <mergeCell ref="W160:W161"/>
    <mergeCell ref="X160:X161"/>
    <mergeCell ref="W162:W163"/>
    <mergeCell ref="X162:X163"/>
    <mergeCell ref="D194:D195"/>
    <mergeCell ref="E194:E195"/>
    <mergeCell ref="J236:J237"/>
    <mergeCell ref="K236:K237"/>
    <mergeCell ref="L236:L237"/>
    <mergeCell ref="M236:M237"/>
    <mergeCell ref="H236:H237"/>
    <mergeCell ref="D230:D231"/>
    <mergeCell ref="E230:E231"/>
    <mergeCell ref="F230:F231"/>
    <mergeCell ref="V230:V231"/>
    <mergeCell ref="V236:V237"/>
    <mergeCell ref="V212:V213"/>
    <mergeCell ref="X172:X173"/>
    <mergeCell ref="W174:W175"/>
    <mergeCell ref="X174:X175"/>
    <mergeCell ref="W176:W177"/>
    <mergeCell ref="X176:X177"/>
    <mergeCell ref="E174:E175"/>
    <mergeCell ref="D174:D175"/>
    <mergeCell ref="W166:W167"/>
    <mergeCell ref="X166:X167"/>
    <mergeCell ref="W168:W169"/>
    <mergeCell ref="D168:D169"/>
    <mergeCell ref="W138:W139"/>
    <mergeCell ref="W146:W147"/>
    <mergeCell ref="W164:W165"/>
    <mergeCell ref="M152:M153"/>
    <mergeCell ref="X146:X147"/>
    <mergeCell ref="W148:W149"/>
    <mergeCell ref="X148:X149"/>
    <mergeCell ref="W158:W159"/>
    <mergeCell ref="X158:X159"/>
    <mergeCell ref="W150:W151"/>
    <mergeCell ref="X150:X151"/>
    <mergeCell ref="W152:W153"/>
    <mergeCell ref="X152:X153"/>
    <mergeCell ref="W154:W155"/>
    <mergeCell ref="X138:X139"/>
    <mergeCell ref="W140:W141"/>
    <mergeCell ref="X140:X141"/>
    <mergeCell ref="W142:W143"/>
    <mergeCell ref="X142:X143"/>
    <mergeCell ref="W144:W145"/>
    <mergeCell ref="X144:X145"/>
    <mergeCell ref="X164:X165"/>
    <mergeCell ref="M144:M145"/>
    <mergeCell ref="X112:X113"/>
    <mergeCell ref="W114:W115"/>
    <mergeCell ref="X134:X135"/>
    <mergeCell ref="W136:W137"/>
    <mergeCell ref="W128:W129"/>
    <mergeCell ref="X128:X129"/>
    <mergeCell ref="W130:W131"/>
    <mergeCell ref="X130:X131"/>
    <mergeCell ref="W132:W133"/>
    <mergeCell ref="X132:X133"/>
    <mergeCell ref="X136:X137"/>
    <mergeCell ref="W122:W123"/>
    <mergeCell ref="X122:X123"/>
    <mergeCell ref="W124:W125"/>
    <mergeCell ref="X124:X125"/>
    <mergeCell ref="W126:W127"/>
    <mergeCell ref="X126:X127"/>
    <mergeCell ref="X114:X115"/>
    <mergeCell ref="W116:W117"/>
    <mergeCell ref="X116:X117"/>
    <mergeCell ref="W118:W119"/>
    <mergeCell ref="X118:X119"/>
    <mergeCell ref="W120:W121"/>
    <mergeCell ref="X120:X121"/>
    <mergeCell ref="W134:W135"/>
    <mergeCell ref="A246:A247"/>
    <mergeCell ref="B246:B247"/>
    <mergeCell ref="C246:C247"/>
    <mergeCell ref="D246:D247"/>
    <mergeCell ref="E246:E247"/>
    <mergeCell ref="D172:D173"/>
    <mergeCell ref="W98:W99"/>
    <mergeCell ref="X98:X99"/>
    <mergeCell ref="W100:W101"/>
    <mergeCell ref="X100:X101"/>
    <mergeCell ref="W102:W103"/>
    <mergeCell ref="X102:X103"/>
    <mergeCell ref="W92:W93"/>
    <mergeCell ref="X92:X93"/>
    <mergeCell ref="W94:W95"/>
    <mergeCell ref="X94:X95"/>
    <mergeCell ref="W96:W97"/>
    <mergeCell ref="X96:X97"/>
    <mergeCell ref="A206:A207"/>
    <mergeCell ref="B206:B207"/>
    <mergeCell ref="C206:C207"/>
    <mergeCell ref="D206:D207"/>
    <mergeCell ref="E206:E207"/>
    <mergeCell ref="A228:A229"/>
    <mergeCell ref="B228:B229"/>
    <mergeCell ref="C228:C229"/>
    <mergeCell ref="D228:D229"/>
    <mergeCell ref="E228:E229"/>
    <mergeCell ref="W106:W107"/>
    <mergeCell ref="X106:X107"/>
    <mergeCell ref="X110:X111"/>
    <mergeCell ref="W112:W113"/>
    <mergeCell ref="W86:W87"/>
    <mergeCell ref="X86:X87"/>
    <mergeCell ref="W88:W89"/>
    <mergeCell ref="X88:X89"/>
    <mergeCell ref="W90:W91"/>
    <mergeCell ref="X90:X91"/>
    <mergeCell ref="W80:W81"/>
    <mergeCell ref="X80:X81"/>
    <mergeCell ref="W82:W83"/>
    <mergeCell ref="X82:X83"/>
    <mergeCell ref="W84:W85"/>
    <mergeCell ref="X84:X85"/>
    <mergeCell ref="W76:W77"/>
    <mergeCell ref="X76:X77"/>
    <mergeCell ref="W78:W79"/>
    <mergeCell ref="X78:X79"/>
    <mergeCell ref="F246:F247"/>
    <mergeCell ref="G246:G247"/>
    <mergeCell ref="H246:H247"/>
    <mergeCell ref="I246:I247"/>
    <mergeCell ref="J246:J247"/>
    <mergeCell ref="K246:K247"/>
    <mergeCell ref="F206:F207"/>
    <mergeCell ref="F228:F229"/>
    <mergeCell ref="S242:T242"/>
    <mergeCell ref="U244:U245"/>
    <mergeCell ref="V244:V245"/>
    <mergeCell ref="W104:W105"/>
    <mergeCell ref="X104:X105"/>
    <mergeCell ref="W108:W109"/>
    <mergeCell ref="X108:X109"/>
    <mergeCell ref="W110:W111"/>
    <mergeCell ref="W50:W51"/>
    <mergeCell ref="X50:X51"/>
    <mergeCell ref="W40:W41"/>
    <mergeCell ref="X40:X41"/>
    <mergeCell ref="W42:W43"/>
    <mergeCell ref="X42:X43"/>
    <mergeCell ref="W44:W45"/>
    <mergeCell ref="X44:X45"/>
    <mergeCell ref="W70:W71"/>
    <mergeCell ref="X70:X71"/>
    <mergeCell ref="W72:W73"/>
    <mergeCell ref="X72:X73"/>
    <mergeCell ref="W74:W75"/>
    <mergeCell ref="X74:X75"/>
    <mergeCell ref="W64:W65"/>
    <mergeCell ref="X64:X65"/>
    <mergeCell ref="W66:W67"/>
    <mergeCell ref="X66:X67"/>
    <mergeCell ref="W68:W69"/>
    <mergeCell ref="X68:X69"/>
    <mergeCell ref="W58:W59"/>
    <mergeCell ref="X58:X59"/>
    <mergeCell ref="W60:W61"/>
    <mergeCell ref="X60:X61"/>
    <mergeCell ref="W62:W63"/>
    <mergeCell ref="X62:X63"/>
    <mergeCell ref="W34:W35"/>
    <mergeCell ref="X34:X35"/>
    <mergeCell ref="W36:W37"/>
    <mergeCell ref="X36:X37"/>
    <mergeCell ref="W38:W39"/>
    <mergeCell ref="X38:X39"/>
    <mergeCell ref="W30:W31"/>
    <mergeCell ref="X30:X31"/>
    <mergeCell ref="H206:H207"/>
    <mergeCell ref="I206:I207"/>
    <mergeCell ref="J206:J207"/>
    <mergeCell ref="K206:K207"/>
    <mergeCell ref="L206:L207"/>
    <mergeCell ref="M206:M207"/>
    <mergeCell ref="W32:W33"/>
    <mergeCell ref="X32:X33"/>
    <mergeCell ref="W24:W25"/>
    <mergeCell ref="X24:X25"/>
    <mergeCell ref="W26:W27"/>
    <mergeCell ref="X26:X27"/>
    <mergeCell ref="W28:W29"/>
    <mergeCell ref="X28:X29"/>
    <mergeCell ref="W52:W53"/>
    <mergeCell ref="X52:X53"/>
    <mergeCell ref="W54:W55"/>
    <mergeCell ref="X54:X55"/>
    <mergeCell ref="W56:W57"/>
    <mergeCell ref="X56:X57"/>
    <mergeCell ref="W46:W47"/>
    <mergeCell ref="X46:X47"/>
    <mergeCell ref="W48:W49"/>
    <mergeCell ref="X48:X49"/>
    <mergeCell ref="W18:W19"/>
    <mergeCell ref="X18:X19"/>
    <mergeCell ref="W20:W21"/>
    <mergeCell ref="X20:X21"/>
    <mergeCell ref="W22:W23"/>
    <mergeCell ref="X22:X23"/>
    <mergeCell ref="W12:W13"/>
    <mergeCell ref="X12:X13"/>
    <mergeCell ref="W14:W15"/>
    <mergeCell ref="X14:X15"/>
    <mergeCell ref="W16:W17"/>
    <mergeCell ref="X16:X17"/>
    <mergeCell ref="W6:W7"/>
    <mergeCell ref="X6:X7"/>
    <mergeCell ref="W8:W9"/>
    <mergeCell ref="X8:X9"/>
    <mergeCell ref="W10:W11"/>
    <mergeCell ref="X10:X11"/>
  </mergeCells>
  <dataValidations count="18">
    <dataValidation type="list" allowBlank="1" showInputMessage="1" showErrorMessage="1" sqref="D150 S150 D154 D156 J156 D158 J158 S158 D160 J160 S160 D162 S162 M164 S164 J166 D252 J252 M252 S252 D254 J254 M254 S254 D256 J256 M256 S256 D258 J258 M258 S258 D260 J260 M260 S260 D262 J262 M262 S262 D264 J264 M264 S264 D266 J266 M266 S266 D268 J268 M268 S268 D270 J270 M270 S270 D272 J272 M272 S272 D274 J274 M274 S274 D276 J276 M276 S276 D278 J278 M278 S278 D280 J280 M280 S280 D284 J284 M284 S284 D312 J312 M312 S312 D316 J316 M316 S316 D320 J320 M320 S320 D322 J322 M322 S322 D326 J326 M326 S326 D328 J328 M328 S328 D334 J334 M334 S334 D338 J338 M338 S338 D342 J342 M342 S342 M148 S146 M146 S142 M142 S140 M140 S138 M138 S136 M136 J136 S134 M134 J134 S132 M132 J132 S130 M130 J130 S128 M128 J128 S126 M126 J126 S124 M124 J124 S122 M122 J122 S120 M120 J120 S118 M118 J118 S116 M116 J116 D116 S114 M114 J114 D114 S112 M112 J112 D112 S110 M110 J110 D110 S108 M108 J108 D108 S106 M106 J106 D106 S104 M104 J104 D104 S102 M102 J102 D102 S100 M100 J100 D100 S98 M98 D98 S96 M96 D96 S94 M94 D94 S92 M92 D92 S90 M90 D90 S88 M88 D88 S86 M86 J86 D86 S84 M84 J84 D84 S82 M82 J82 D82 S80 M80 J80 D80 S78 M78 J78 D78 S76 M76 J76 D76 S74 M74 J74 D74 S72 M72 J72 D72 S70 M70 J70 D70 S68 M68 J68 D68 S66 M66 J66 D66 S64 M64 J64 D64 S62 M62 J62 D62 S60 M60 J60 D60 S58 M58 J58 D58 S56 M56 J56 D56 S54 M54 J54 D54 S52 M52 J52 D52 S50 M50 J50 D50 S48 M48 J48 D48 S46 M46 J46 D46 S44 M44 J44 D44 S42 M42 J42 D42 S40 M40 J40 D40 S38 M38 J38 D38 S36 M36 J36 D36 S34 M34 J34 D34 S32 M32 J32 D32 S30 M30 J30 D30 S28 M28 J28 D28 S26 M26 J26 D26 S24 M24 J24 D24 S22 M22 J22 D22 S20 M20 D20 S18 M18 J18 D18 S16 M16 J16 D16 S14 M14 J14 D14 S12 M12 J12 D12 S10 M10 J10 D10 S8 M8 J8 D8 S6 M6 J6 D6 J168 J170 J172 J174 J176 J178 J180 J182 J184 J186 J188 J190 J192 J194 J196 J198 J200 J202 J204 J208 J210 J212 J214 J216 J218 J220 J222 J232 J248 D332 J332 M332 S332 S282 J224 M144 S144 S346">
      <formula1>"TAK, NIE"</formula1>
    </dataValidation>
    <dataValidation type="list" allowBlank="1" showInputMessage="1" showErrorMessage="1" sqref="N150 N154 N156 N158 N160 N162 N164 N166 N252 N254 N256 N258 N260 N262 N264 N266 N268 N270 N272 N274 N276 N278 N280 N284 N312 N316 N320 N322 N326 N328 N334 N338 N342 N148 N146 N142 N140 N138 N136 N134 N132 N130 N128 N126 N124 N122 N120 N118 N116 N114 N112 N110 N108 N106 N104 N102 N100 N98 N96 N94 N92 N90 N88 N86 N84 N82 N80 N78 N76 N74 N72 N70 N68 N66 N64 N62 N60 N58 N56 N54 N52 N50 N48 N46 N44 N42 N40 N38 N36 N34 N32 N30 N28 N26 N24 N22 N20 N18 N16 N14 N12 N10 N8 N6 N168 N170 N172 N174 N176 N178 N180 N182 N184 N186 N188 N190 N192 N194 N196 N198 N200 N202 N204 N208 N210 N212 N214 N216 N218 N220 N222 N232 N248 N332 N282 N238 N224 N234 N144 N230 N152 N226 N236 N246 N206 N228 N240 N242 N244">
      <formula1>"sieć miejska, własna kotłownia"</formula1>
    </dataValidation>
    <dataValidation type="list" allowBlank="1" showInputMessage="1" showErrorMessage="1" sqref="O150 O154 O156 O158 O160 O162 O164 O166 O252 O254 O256 O258 O260 O262 O264 O266 O268 O270 O272 O274 O276 O278 O280 O284 O312 O316 O320 O322 O326 O328 O334 O338 O342 O148 O146 O142 O140 O138 O136 O134 O132 O130 O128 O126 O124 O122 O120 O118 O116 O114 O112 O110 O108 O106 O104 O102 O100 O98 O96 O94 O92 O90 O88 O86 O84 O82 O80 O78 O76 O74 O72 O70 O68 O66 O64 O62 O60 O58 O56 O54 O52 O50 O48 O46 O44 O42 O40 O38 O36 O34 O32 O30 O28 O26 O24 O22 O20 O18 O16 O14 O12 O10 O8 O6 O168 O170 O172 O174 O176 O178 O180 O182 O184 O186 O188 O190 O192 O194 O196 O198 O200 O202 O204 O208 O210 O212 O214 O216 O218 O220 O222 O232 O248 O332 O282 O238 O224 O234 O144 O230 O152 O226 O236 O246 O206 O228 O240 O242 O244">
      <formula1>"cegła,murowane, beton, suporex, słupy stalowe z okładziną z blachy, słupy stalowe z okładziną z drewna, słupy stalowe z inną okładziną, słupy drewniane obite deskami, słupy drewniane obite blachą,"</formula1>
    </dataValidation>
    <dataValidation type="list" allowBlank="1" showInputMessage="1" showErrorMessage="1" sqref="P150 P154 P156 P158 P160 P162 P164 P166 P252 P254 P256 P258 P260 P262 P264 P266 P268 P270 P272 P274 P276 P278 P280 P284 P312 P316 P320 P322 P326 P328 P334 P338 P342 P148 P146 P142 P140 P138 P136 P134 P132 P130 P128 P126 P124 P122 P120 P118 P116 P114 P112 P110 P108 P106 P104 P102 P100 P98 P96 P94 P92 P90 P88 P86 P84 P82 P80 P78 P76 P74 P72 P70 P68 P66 P64 P62 P60 P58 P56 P54 P52 P50 P48 P46 P44 P42 P40 P38 P36 P34 P32 P30 P28 P26 P24 P22 P20 P18 P16 P14 P12 P10 P8 P6 P168 P170 P172 P174 P176 P178 P180 P182 P184 P186 P188 P190 P192 P194 P196 P198 P200 P202 P204 P208 P210 P212 P214 P216 P218 P220 P222 P232 P248 P332 P282 P238 P224 P234 P144 P230 P152 P226 P236 P246 P206 P228 P240 P242 P244">
      <formula1>"murowana,żelbeton, betonowa, stalowa, drewniana, drewniana - krokwie"</formula1>
    </dataValidation>
    <dataValidation type="list" allowBlank="1" showInputMessage="1" showErrorMessage="1" sqref="Q150 Q154 Q156 Q158 Q160 Q162 Q164 Q166 Q252 Q254 Q256 Q258 Q260 Q262 Q264 Q266 Q268 Q270 Q272 Q274 Q276 Q278 Q280 Q284 Q312 Q316 Q320 Q322 Q326 Q328 Q334 Q338 Q342 Q148 Q146 Q142 Q140 Q138 Q136 Q134 Q132 Q130 Q128 Q126 Q124 Q122 Q120 Q118 Q116 Q114 Q112 Q110 Q108 Q106 Q104 Q102 Q100 Q98 Q96 Q94 Q92 Q90 Q88 Q86 Q84 Q82 Q80 Q78 Q76 Q74 Q72 Q70 Q68 Q66 Q64 Q62 Q60 Q58 Q56 Q54 Q52 Q50 Q48 Q46 Q44 Q42 Q40 Q38 Q36 Q34 Q32 Q30 Q28 Q26 Q24 Q22 Q20 Q18 Q16 Q14 Q12 Q10 Q8 Q6 Q168 Q170 Q172 Q174 Q176 Q178 Q180 Q182 Q184 Q186 Q188 Q190 Q192 Q194 Q196 Q198 Q200 Q202 Q204 Q208 Q210 Q212 Q214 Q216 Q218 Q220 Q222 Q232 Q248 Q332 Q282 Q238 Q224 Q234 Q144 Q230 Q152 Q226 Q236 Q246 Q206 Q228 Q240 Q242 Q244">
      <formula1>"stalowy, żelbetowy, drewniany"</formula1>
    </dataValidation>
    <dataValidation type="list" allowBlank="1" showInputMessage="1" showErrorMessage="1" sqref="R150 R154 R156 R158 R160 R162 R164 R166 R252 R254 R256 R258 R260 R262 R264 R266 R268 R270 R272 R274 R276 R278 R280 R284 R312 R316 R320 R322 R326 R328 R334 R338 R342 R148 R146 R142 R140 R138 R136 R134 R132 R130 R128 R126 R124 R122 R120 R118 R116 R114 R112 R110 R108 R106 R104 R102 R100 R98 R96 R94 R92 R90 R88 R86 R84 R82 R80 R78 R76 R74 R72 R70 R68 R66 R64 R62 R60 R58 R56 R54 R52 R50 R48 R46 R44 R42 R40 R38 R36 R34 R32 R30 R28 R26 R24 R22 R20 R18 R16 R14 R12 R10 R8 R6 R168 R170 R172 R174 R176 R178 R180 R182 R184 R186 R188 R190 R192 R194 R196 R198 R200 R202 R204 R208 R210 R212 R214 R216 R218 R220 R222 R232 R248 R332 R282 R238 R224 R234 R144 R230 R152 R226 R236 R246 R206 R228 R240 R242 R244">
      <formula1>"dachówka, eternit, blacha, papa, gont, słoma"</formula1>
    </dataValidation>
    <dataValidation type="list" allowBlank="1" showInputMessage="1" showErrorMessage="1" sqref="G164 G284:G285 G312:G313 G316:G317 G320:G323 G326:G329 G230 G338:G339 G150 G146:G148 G167 G169 G171 G173 G175 G177 G179 G181 G183 G185 G187 G189 G191 G193 G195 G197 G199 G201 G203 G209 G211 G213 G215 G217 G219 G221 G223:G224 G238 G332:G335 G342:G343 G252:G282 G249 G233:G234 G205:G206 G6:G22 G24:G142 G346">
      <formula1>"KB, inna"</formula1>
    </dataValidation>
    <dataValidation type="list" allowBlank="1" showInputMessage="1" showErrorMessage="1" sqref="I284:I285 I312:I313 I316:I317 I320:I323 I326:I329 I338:I339 I332:I335 I252:I282 I248:I249 I154:I206 I238 I232:I234 I6:I152 I208:I226 I230 I342:I343">
      <formula1>"TAK - A i B, TAK - tylko A, TAK - tylko B, NIE"</formula1>
    </dataValidation>
    <dataValidation type="list" allowBlank="1" showInputMessage="1" showErrorMessage="1" sqref="T339 T285 T255 T263 T261 T259 T257 T333 T279 T277 T275 T329 T323 T327 T317 T321 T313 T231 T155 T157 T159 T161 T163 T165 T273 T271 T269 T267 T265 T253 T249 A347 T149 T145 T147 T207 T141 T139 T137 T135 T133 T131 T129 T127 T125 T123 T121 T119 T117 T115 T113 T111 T109 T107 T105 T103 T101 T99 T97 T95 T93 T91 T7 T89 T87 T85 T83 T81 T79 T77 T75 T73 T71 T69 T67 T65 T63 T61 T59 T57 T55 T53 T51 T49 T47 T45 T43 T41 T39 T37 T35 T33 T31 T29 T27 T25 T23 T21 T19 T17 T15 T13 T11 T9 T167 T169 T171 T173 T175 T177 T179 T181 T183 T185 T187 T189 T191 T193 T195 T197 T199 T201 T203 T247 T209 T211 T213 T215 T217 T219 T221 T237 T283 T335 T281 T153 T223 T233 T143 T151 T225 T235 T229 T205 T227 T239 T241 T243 T245 T343">
      <formula1>"pianka poliuretanowa, styropian, wełna mineralna"</formula1>
    </dataValidation>
    <dataValidation type="list" allowBlank="1" showErrorMessage="1" sqref="D288 J288 M288 S288 D290 J290 M290 S290 D306 J306 M306 S306 D308 J308 M308 S308 D294 J294 M294 S294 D296 J296 M296 S296 D298 J298 M298 S298 D300 J300 M300 S300 D302 J302 M302 S302 D304 J304 M304 S304">
      <formula1>"TAK,NIE"</formula1>
    </dataValidation>
    <dataValidation type="list" allowBlank="1" showErrorMessage="1" sqref="N288 N290 N306 N308 N294 N296 N298 N300 N302 N304">
      <formula1>"sieć miejska,własna kotłownia"</formula1>
    </dataValidation>
    <dataValidation type="list" allowBlank="1" showErrorMessage="1" sqref="O288 O290 O306 O308 O294 O296 O298 O300 O302 O304">
      <formula1>"cegła,murowane,beton,suporex,słupy stalowe z okładziną z blachy,słupy stalowe z okładziną z drewna,słupy stalowe z inną okładziną,słupy drewniane obite deskami,słupy drewniane obite blachą,"</formula1>
    </dataValidation>
    <dataValidation type="list" allowBlank="1" showErrorMessage="1" sqref="P288 P290 P306 P308 P294 P296 P298 P300 P302 P304">
      <formula1>"murowana,żelbeton,betonowa,stalowa,drewniana,drewniana - krokwie"</formula1>
    </dataValidation>
    <dataValidation type="list" allowBlank="1" showErrorMessage="1" sqref="Q288 Q290 Q306 Q308 Q294 Q296 Q298 Q300 Q302 Q304">
      <formula1>"stalowy,żelbetowy,drewniany"</formula1>
    </dataValidation>
    <dataValidation type="list" allowBlank="1" showErrorMessage="1" sqref="R288 R290 R306 R308 R294 R296 R298 R300 R302 R304">
      <formula1>"dachówka,eternit,blacha,papa,gont,słoma"</formula1>
    </dataValidation>
    <dataValidation type="list" allowBlank="1" showErrorMessage="1" sqref="G288:G291 G294:G309">
      <formula1>"KB,inna"</formula1>
    </dataValidation>
    <dataValidation type="list" allowBlank="1" showErrorMessage="1" sqref="I288:I291 I294:I309">
      <formula1>"TAK - A i B,TAK - tylko A,TAK - tylko B,NIE"</formula1>
    </dataValidation>
    <dataValidation type="list" allowBlank="1" showErrorMessage="1" sqref="T307 T289 T305 T291 T295 T297 T299 T301 T303 T309">
      <formula1>"pianka poliuretanowa,styropian,wełna mineralna"</formula1>
    </dataValidation>
  </dataValidations>
  <pageMargins left="0.11805555555555555" right="0.11805555555555555" top="0.19652777777777777" bottom="0.19652777777777777" header="0.11666666666666667" footer="0.11666666666666667"/>
  <pageSetup paperSize="9" scale="64" orientation="landscape" horizontalDpi="30066" verticalDpi="26478" r:id="rId1"/>
  <headerFooter alignWithMargins="0"/>
  <rowBreaks count="1" manualBreakCount="1">
    <brk id="353"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3"/>
  <sheetViews>
    <sheetView topLeftCell="A256" zoomScale="90" workbookViewId="0">
      <selection activeCell="E388" sqref="E388"/>
    </sheetView>
  </sheetViews>
  <sheetFormatPr defaultColWidth="9.140625" defaultRowHeight="12.75"/>
  <cols>
    <col min="1" max="1" width="4.85546875" customWidth="1"/>
    <col min="2" max="2" width="81.28515625" bestFit="1" customWidth="1"/>
    <col min="3" max="3" width="16" customWidth="1"/>
    <col min="4" max="4" width="17.140625" bestFit="1" customWidth="1"/>
    <col min="5" max="5" width="69.140625" customWidth="1"/>
    <col min="6" max="6" width="134" bestFit="1" customWidth="1"/>
  </cols>
  <sheetData>
    <row r="1" spans="1:9" ht="15.75">
      <c r="A1" s="74" t="s">
        <v>450</v>
      </c>
      <c r="B1" s="74"/>
      <c r="D1" s="97"/>
      <c r="E1" s="97"/>
    </row>
    <row r="2" spans="1:9">
      <c r="D2" s="99"/>
      <c r="E2" s="99"/>
    </row>
    <row r="3" spans="1:9" ht="25.5">
      <c r="A3" s="75" t="s">
        <v>0</v>
      </c>
      <c r="B3" s="75"/>
      <c r="C3" s="100" t="s">
        <v>94</v>
      </c>
      <c r="D3" s="100" t="s">
        <v>451</v>
      </c>
      <c r="E3" s="100" t="s">
        <v>92</v>
      </c>
      <c r="F3" s="76" t="s">
        <v>452</v>
      </c>
      <c r="G3" s="38"/>
      <c r="H3" s="38"/>
      <c r="I3" s="38"/>
    </row>
    <row r="4" spans="1:9" ht="13.5" thickBot="1">
      <c r="A4" s="661" t="str">
        <f>'wykaz jednostek'!B2</f>
        <v>Urząd Miejski</v>
      </c>
      <c r="B4" s="662"/>
      <c r="C4" s="662"/>
      <c r="D4" s="661"/>
      <c r="E4" s="661"/>
      <c r="F4" s="661"/>
    </row>
    <row r="5" spans="1:9" s="96" customFormat="1" ht="25.5">
      <c r="A5" s="152">
        <v>1</v>
      </c>
      <c r="B5" s="445" t="s">
        <v>699</v>
      </c>
      <c r="C5" s="446">
        <v>2008</v>
      </c>
      <c r="D5" s="447">
        <v>95981.27</v>
      </c>
      <c r="E5" s="448" t="s">
        <v>1040</v>
      </c>
      <c r="F5" s="449" t="s">
        <v>1214</v>
      </c>
    </row>
    <row r="6" spans="1:9" s="96" customFormat="1" ht="25.5">
      <c r="A6" s="152">
        <v>2</v>
      </c>
      <c r="B6" s="450" t="s">
        <v>700</v>
      </c>
      <c r="C6" s="446">
        <v>2008</v>
      </c>
      <c r="D6" s="447">
        <v>110751.16</v>
      </c>
      <c r="E6" s="451" t="s">
        <v>1040</v>
      </c>
      <c r="F6" s="449" t="s">
        <v>1214</v>
      </c>
    </row>
    <row r="7" spans="1:9" s="96" customFormat="1" ht="25.5">
      <c r="A7" s="152">
        <v>3</v>
      </c>
      <c r="B7" s="450" t="s">
        <v>701</v>
      </c>
      <c r="C7" s="446">
        <v>2011</v>
      </c>
      <c r="D7" s="447">
        <v>182277.06</v>
      </c>
      <c r="E7" s="451" t="s">
        <v>1041</v>
      </c>
      <c r="F7" s="449" t="s">
        <v>1214</v>
      </c>
    </row>
    <row r="8" spans="1:9" s="96" customFormat="1" ht="25.5">
      <c r="A8" s="152">
        <v>4</v>
      </c>
      <c r="B8" s="450" t="s">
        <v>702</v>
      </c>
      <c r="C8" s="446">
        <v>2011</v>
      </c>
      <c r="D8" s="447">
        <v>666735.31000000006</v>
      </c>
      <c r="E8" s="451" t="s">
        <v>1042</v>
      </c>
      <c r="F8" s="449" t="s">
        <v>1214</v>
      </c>
    </row>
    <row r="9" spans="1:9" s="96" customFormat="1">
      <c r="A9" s="152">
        <v>5</v>
      </c>
      <c r="B9" s="450" t="s">
        <v>703</v>
      </c>
      <c r="C9" s="446">
        <v>2010</v>
      </c>
      <c r="D9" s="447">
        <v>83935.7</v>
      </c>
      <c r="E9" s="451" t="s">
        <v>1043</v>
      </c>
      <c r="F9" s="449" t="s">
        <v>1214</v>
      </c>
    </row>
    <row r="10" spans="1:9" s="96" customFormat="1">
      <c r="A10" s="152">
        <v>6</v>
      </c>
      <c r="B10" s="450" t="s">
        <v>704</v>
      </c>
      <c r="C10" s="446">
        <v>2007</v>
      </c>
      <c r="D10" s="447">
        <v>108719.03</v>
      </c>
      <c r="E10" s="451" t="s">
        <v>1044</v>
      </c>
      <c r="F10" s="449" t="s">
        <v>1214</v>
      </c>
    </row>
    <row r="11" spans="1:9" s="96" customFormat="1">
      <c r="A11" s="152">
        <v>7</v>
      </c>
      <c r="B11" s="450" t="s">
        <v>701</v>
      </c>
      <c r="C11" s="446">
        <v>2007</v>
      </c>
      <c r="D11" s="447">
        <v>77036.67</v>
      </c>
      <c r="E11" s="451" t="s">
        <v>1045</v>
      </c>
      <c r="F11" s="449" t="s">
        <v>1214</v>
      </c>
    </row>
    <row r="12" spans="1:9" s="96" customFormat="1">
      <c r="A12" s="152">
        <v>8</v>
      </c>
      <c r="B12" s="450" t="s">
        <v>705</v>
      </c>
      <c r="C12" s="446">
        <v>2007</v>
      </c>
      <c r="D12" s="447">
        <v>235158.49</v>
      </c>
      <c r="E12" s="451" t="s">
        <v>1046</v>
      </c>
      <c r="F12" s="449" t="s">
        <v>1214</v>
      </c>
    </row>
    <row r="13" spans="1:9" s="96" customFormat="1">
      <c r="A13" s="152">
        <v>9</v>
      </c>
      <c r="B13" s="450" t="s">
        <v>706</v>
      </c>
      <c r="C13" s="446">
        <v>2008</v>
      </c>
      <c r="D13" s="447">
        <v>78505.679999999993</v>
      </c>
      <c r="E13" s="451" t="s">
        <v>1047</v>
      </c>
      <c r="F13" s="449" t="s">
        <v>1214</v>
      </c>
    </row>
    <row r="14" spans="1:9" s="96" customFormat="1">
      <c r="A14" s="152">
        <v>10</v>
      </c>
      <c r="B14" s="450" t="s">
        <v>706</v>
      </c>
      <c r="C14" s="446">
        <v>2008</v>
      </c>
      <c r="D14" s="447">
        <v>70337.259999999995</v>
      </c>
      <c r="E14" s="451" t="s">
        <v>1047</v>
      </c>
      <c r="F14" s="449" t="s">
        <v>1214</v>
      </c>
    </row>
    <row r="15" spans="1:9" s="96" customFormat="1" ht="25.5">
      <c r="A15" s="152">
        <v>11</v>
      </c>
      <c r="B15" s="450" t="s">
        <v>707</v>
      </c>
      <c r="C15" s="446">
        <v>2008</v>
      </c>
      <c r="D15" s="447">
        <v>18785.240000000002</v>
      </c>
      <c r="E15" s="451" t="s">
        <v>1048</v>
      </c>
      <c r="F15" s="449" t="s">
        <v>1214</v>
      </c>
    </row>
    <row r="16" spans="1:9" s="96" customFormat="1">
      <c r="A16" s="152">
        <v>12</v>
      </c>
      <c r="B16" s="450" t="s">
        <v>708</v>
      </c>
      <c r="C16" s="446" t="s">
        <v>606</v>
      </c>
      <c r="D16" s="447">
        <v>40877.699999999997</v>
      </c>
      <c r="E16" s="451" t="s">
        <v>1049</v>
      </c>
      <c r="F16" s="449" t="s">
        <v>1214</v>
      </c>
    </row>
    <row r="17" spans="1:6" s="96" customFormat="1">
      <c r="A17" s="152">
        <v>13</v>
      </c>
      <c r="B17" s="450" t="s">
        <v>709</v>
      </c>
      <c r="C17" s="446" t="s">
        <v>606</v>
      </c>
      <c r="D17" s="447">
        <v>16343.08</v>
      </c>
      <c r="E17" s="451" t="s">
        <v>1049</v>
      </c>
      <c r="F17" s="449" t="s">
        <v>1214</v>
      </c>
    </row>
    <row r="18" spans="1:6" s="96" customFormat="1">
      <c r="A18" s="152">
        <v>14</v>
      </c>
      <c r="B18" s="450" t="s">
        <v>710</v>
      </c>
      <c r="C18" s="446">
        <v>2008</v>
      </c>
      <c r="D18" s="447">
        <v>52000</v>
      </c>
      <c r="E18" s="451" t="s">
        <v>1050</v>
      </c>
      <c r="F18" s="449" t="s">
        <v>1214</v>
      </c>
    </row>
    <row r="19" spans="1:6" s="96" customFormat="1">
      <c r="A19" s="152">
        <v>15</v>
      </c>
      <c r="B19" s="450" t="s">
        <v>711</v>
      </c>
      <c r="C19" s="446">
        <v>2009</v>
      </c>
      <c r="D19" s="447">
        <v>123899.22</v>
      </c>
      <c r="E19" s="451" t="s">
        <v>1051</v>
      </c>
      <c r="F19" s="449" t="s">
        <v>1214</v>
      </c>
    </row>
    <row r="20" spans="1:6" s="96" customFormat="1">
      <c r="A20" s="152">
        <v>16</v>
      </c>
      <c r="B20" s="450" t="s">
        <v>712</v>
      </c>
      <c r="C20" s="446">
        <v>2009</v>
      </c>
      <c r="D20" s="447">
        <v>215115.96</v>
      </c>
      <c r="E20" s="451" t="s">
        <v>1051</v>
      </c>
      <c r="F20" s="449" t="s">
        <v>1214</v>
      </c>
    </row>
    <row r="21" spans="1:6" s="96" customFormat="1" ht="25.5">
      <c r="A21" s="152">
        <v>17</v>
      </c>
      <c r="B21" s="450" t="s">
        <v>699</v>
      </c>
      <c r="C21" s="446">
        <v>2009</v>
      </c>
      <c r="D21" s="447">
        <v>147883.35999999999</v>
      </c>
      <c r="E21" s="451" t="s">
        <v>1052</v>
      </c>
      <c r="F21" s="449" t="s">
        <v>1214</v>
      </c>
    </row>
    <row r="22" spans="1:6" s="96" customFormat="1" ht="25.5">
      <c r="A22" s="152">
        <v>18</v>
      </c>
      <c r="B22" s="450" t="s">
        <v>700</v>
      </c>
      <c r="C22" s="446">
        <v>2009</v>
      </c>
      <c r="D22" s="447">
        <v>103857.11</v>
      </c>
      <c r="E22" s="451" t="s">
        <v>1053</v>
      </c>
      <c r="F22" s="449" t="s">
        <v>1214</v>
      </c>
    </row>
    <row r="23" spans="1:6" s="96" customFormat="1" ht="25.5">
      <c r="A23" s="152">
        <v>19</v>
      </c>
      <c r="B23" s="450" t="s">
        <v>712</v>
      </c>
      <c r="C23" s="446">
        <v>2010</v>
      </c>
      <c r="D23" s="447">
        <v>159926.9</v>
      </c>
      <c r="E23" s="451" t="s">
        <v>1054</v>
      </c>
      <c r="F23" s="449" t="s">
        <v>1214</v>
      </c>
    </row>
    <row r="24" spans="1:6" s="96" customFormat="1" ht="25.5">
      <c r="A24" s="152">
        <v>20</v>
      </c>
      <c r="B24" s="450" t="s">
        <v>711</v>
      </c>
      <c r="C24" s="446">
        <v>2010</v>
      </c>
      <c r="D24" s="447">
        <v>86114.49</v>
      </c>
      <c r="E24" s="451" t="s">
        <v>1055</v>
      </c>
      <c r="F24" s="449" t="s">
        <v>1214</v>
      </c>
    </row>
    <row r="25" spans="1:6" s="96" customFormat="1" ht="38.25">
      <c r="A25" s="152">
        <v>21</v>
      </c>
      <c r="B25" s="450" t="s">
        <v>711</v>
      </c>
      <c r="C25" s="446">
        <v>2010</v>
      </c>
      <c r="D25" s="447">
        <v>108592.62</v>
      </c>
      <c r="E25" s="451" t="s">
        <v>1056</v>
      </c>
      <c r="F25" s="449" t="s">
        <v>1214</v>
      </c>
    </row>
    <row r="26" spans="1:6" s="96" customFormat="1" ht="25.5">
      <c r="A26" s="152">
        <v>22</v>
      </c>
      <c r="B26" s="450" t="s">
        <v>713</v>
      </c>
      <c r="C26" s="446">
        <v>2010</v>
      </c>
      <c r="D26" s="447">
        <v>437782.38</v>
      </c>
      <c r="E26" s="451" t="s">
        <v>1057</v>
      </c>
      <c r="F26" s="449" t="s">
        <v>1214</v>
      </c>
    </row>
    <row r="27" spans="1:6" s="96" customFormat="1">
      <c r="A27" s="152">
        <v>23</v>
      </c>
      <c r="B27" s="450" t="s">
        <v>701</v>
      </c>
      <c r="C27" s="446">
        <v>2011</v>
      </c>
      <c r="D27" s="447">
        <v>123855.17</v>
      </c>
      <c r="E27" s="451" t="s">
        <v>1058</v>
      </c>
      <c r="F27" s="449" t="s">
        <v>1214</v>
      </c>
    </row>
    <row r="28" spans="1:6" s="96" customFormat="1">
      <c r="A28" s="152">
        <v>24</v>
      </c>
      <c r="B28" s="450" t="s">
        <v>714</v>
      </c>
      <c r="C28" s="446">
        <v>2011</v>
      </c>
      <c r="D28" s="447">
        <v>25168.59</v>
      </c>
      <c r="E28" s="451" t="s">
        <v>1059</v>
      </c>
      <c r="F28" s="449" t="s">
        <v>1214</v>
      </c>
    </row>
    <row r="29" spans="1:6" s="96" customFormat="1">
      <c r="A29" s="152">
        <v>25</v>
      </c>
      <c r="B29" s="450" t="s">
        <v>711</v>
      </c>
      <c r="C29" s="446">
        <v>2010</v>
      </c>
      <c r="D29" s="447">
        <v>83100.63</v>
      </c>
      <c r="E29" s="451" t="s">
        <v>1060</v>
      </c>
      <c r="F29" s="449" t="s">
        <v>1214</v>
      </c>
    </row>
    <row r="30" spans="1:6" s="96" customFormat="1">
      <c r="A30" s="152">
        <v>26</v>
      </c>
      <c r="B30" s="450" t="s">
        <v>712</v>
      </c>
      <c r="C30" s="446">
        <v>2010</v>
      </c>
      <c r="D30" s="447">
        <v>311092.26</v>
      </c>
      <c r="E30" s="451" t="s">
        <v>1060</v>
      </c>
      <c r="F30" s="449" t="s">
        <v>1214</v>
      </c>
    </row>
    <row r="31" spans="1:6" s="96" customFormat="1">
      <c r="A31" s="152">
        <v>27</v>
      </c>
      <c r="B31" s="450" t="s">
        <v>715</v>
      </c>
      <c r="C31" s="446">
        <v>2007</v>
      </c>
      <c r="D31" s="447">
        <v>9999.1200000000008</v>
      </c>
      <c r="E31" s="451" t="s">
        <v>1061</v>
      </c>
      <c r="F31" s="449" t="s">
        <v>1214</v>
      </c>
    </row>
    <row r="32" spans="1:6" s="96" customFormat="1">
      <c r="A32" s="152">
        <v>28</v>
      </c>
      <c r="B32" s="450" t="s">
        <v>790</v>
      </c>
      <c r="C32" s="446" t="s">
        <v>606</v>
      </c>
      <c r="D32" s="447">
        <v>55995</v>
      </c>
      <c r="E32" s="451" t="s">
        <v>1062</v>
      </c>
      <c r="F32" s="449" t="s">
        <v>1214</v>
      </c>
    </row>
    <row r="33" spans="1:6" s="96" customFormat="1">
      <c r="A33" s="152">
        <v>29</v>
      </c>
      <c r="B33" s="450" t="s">
        <v>790</v>
      </c>
      <c r="C33" s="446" t="s">
        <v>606</v>
      </c>
      <c r="D33" s="447">
        <v>55225</v>
      </c>
      <c r="E33" s="451" t="s">
        <v>1063</v>
      </c>
      <c r="F33" s="449" t="s">
        <v>1214</v>
      </c>
    </row>
    <row r="34" spans="1:6" s="96" customFormat="1">
      <c r="A34" s="152">
        <v>30</v>
      </c>
      <c r="B34" s="450" t="s">
        <v>790</v>
      </c>
      <c r="C34" s="446" t="s">
        <v>606</v>
      </c>
      <c r="D34" s="447">
        <v>46311</v>
      </c>
      <c r="E34" s="451" t="s">
        <v>1064</v>
      </c>
      <c r="F34" s="449" t="s">
        <v>1214</v>
      </c>
    </row>
    <row r="35" spans="1:6" s="96" customFormat="1">
      <c r="A35" s="152">
        <v>31</v>
      </c>
      <c r="B35" s="450" t="s">
        <v>790</v>
      </c>
      <c r="C35" s="446" t="s">
        <v>606</v>
      </c>
      <c r="D35" s="447">
        <v>44200</v>
      </c>
      <c r="E35" s="451" t="s">
        <v>1065</v>
      </c>
      <c r="F35" s="449" t="s">
        <v>1214</v>
      </c>
    </row>
    <row r="36" spans="1:6" s="96" customFormat="1">
      <c r="A36" s="152">
        <v>32</v>
      </c>
      <c r="B36" s="450" t="s">
        <v>716</v>
      </c>
      <c r="C36" s="446" t="s">
        <v>606</v>
      </c>
      <c r="D36" s="447">
        <v>54820</v>
      </c>
      <c r="E36" s="451" t="s">
        <v>1066</v>
      </c>
      <c r="F36" s="449" t="s">
        <v>1214</v>
      </c>
    </row>
    <row r="37" spans="1:6" s="96" customFormat="1">
      <c r="A37" s="152">
        <v>33</v>
      </c>
      <c r="B37" s="450" t="s">
        <v>716</v>
      </c>
      <c r="C37" s="446" t="s">
        <v>606</v>
      </c>
      <c r="D37" s="447">
        <v>38799</v>
      </c>
      <c r="E37" s="451" t="s">
        <v>1067</v>
      </c>
      <c r="F37" s="449" t="s">
        <v>1214</v>
      </c>
    </row>
    <row r="38" spans="1:6" s="96" customFormat="1">
      <c r="A38" s="152">
        <v>34</v>
      </c>
      <c r="B38" s="450" t="s">
        <v>717</v>
      </c>
      <c r="C38" s="446" t="s">
        <v>606</v>
      </c>
      <c r="D38" s="447">
        <v>1129637.94</v>
      </c>
      <c r="E38" s="451" t="s">
        <v>1068</v>
      </c>
      <c r="F38" s="449" t="s">
        <v>1214</v>
      </c>
    </row>
    <row r="39" spans="1:6" s="96" customFormat="1">
      <c r="A39" s="152">
        <v>35</v>
      </c>
      <c r="B39" s="450" t="s">
        <v>993</v>
      </c>
      <c r="C39" s="446" t="s">
        <v>606</v>
      </c>
      <c r="D39" s="447">
        <v>817342.8</v>
      </c>
      <c r="E39" s="451" t="s">
        <v>1068</v>
      </c>
      <c r="F39" s="449" t="s">
        <v>1214</v>
      </c>
    </row>
    <row r="40" spans="1:6" s="96" customFormat="1">
      <c r="A40" s="152">
        <v>36</v>
      </c>
      <c r="B40" s="450" t="s">
        <v>716</v>
      </c>
      <c r="C40" s="446" t="s">
        <v>606</v>
      </c>
      <c r="D40" s="447">
        <v>31476</v>
      </c>
      <c r="E40" s="451" t="s">
        <v>1069</v>
      </c>
      <c r="F40" s="449" t="s">
        <v>1214</v>
      </c>
    </row>
    <row r="41" spans="1:6" s="96" customFormat="1">
      <c r="A41" s="152">
        <v>37</v>
      </c>
      <c r="B41" s="450" t="s">
        <v>718</v>
      </c>
      <c r="C41" s="446" t="s">
        <v>606</v>
      </c>
      <c r="D41" s="447">
        <v>119621.37</v>
      </c>
      <c r="E41" s="451" t="s">
        <v>1070</v>
      </c>
      <c r="F41" s="449" t="s">
        <v>1214</v>
      </c>
    </row>
    <row r="42" spans="1:6" s="96" customFormat="1">
      <c r="A42" s="152">
        <v>38</v>
      </c>
      <c r="B42" s="450" t="s">
        <v>719</v>
      </c>
      <c r="C42" s="446" t="s">
        <v>606</v>
      </c>
      <c r="D42" s="447">
        <v>85860</v>
      </c>
      <c r="E42" s="451" t="s">
        <v>1071</v>
      </c>
      <c r="F42" s="449" t="s">
        <v>1214</v>
      </c>
    </row>
    <row r="43" spans="1:6" s="96" customFormat="1">
      <c r="A43" s="152">
        <v>39</v>
      </c>
      <c r="B43" s="450" t="s">
        <v>720</v>
      </c>
      <c r="C43" s="446">
        <v>2002</v>
      </c>
      <c r="D43" s="447">
        <v>385566</v>
      </c>
      <c r="E43" s="451" t="s">
        <v>1069</v>
      </c>
      <c r="F43" s="449" t="s">
        <v>1214</v>
      </c>
    </row>
    <row r="44" spans="1:6" s="96" customFormat="1">
      <c r="A44" s="152">
        <v>40</v>
      </c>
      <c r="B44" s="450" t="s">
        <v>720</v>
      </c>
      <c r="C44" s="446">
        <v>2002</v>
      </c>
      <c r="D44" s="447">
        <v>269613</v>
      </c>
      <c r="E44" s="451" t="s">
        <v>1069</v>
      </c>
      <c r="F44" s="449" t="s">
        <v>1214</v>
      </c>
    </row>
    <row r="45" spans="1:6" s="96" customFormat="1">
      <c r="A45" s="152">
        <v>41</v>
      </c>
      <c r="B45" s="450" t="s">
        <v>721</v>
      </c>
      <c r="C45" s="446">
        <v>2002</v>
      </c>
      <c r="D45" s="447">
        <v>523072</v>
      </c>
      <c r="E45" s="451" t="s">
        <v>1069</v>
      </c>
      <c r="F45" s="449" t="s">
        <v>1214</v>
      </c>
    </row>
    <row r="46" spans="1:6" s="96" customFormat="1">
      <c r="A46" s="152">
        <v>42</v>
      </c>
      <c r="B46" s="450" t="s">
        <v>716</v>
      </c>
      <c r="C46" s="446">
        <v>2002</v>
      </c>
      <c r="D46" s="447">
        <v>878964.29</v>
      </c>
      <c r="E46" s="451" t="s">
        <v>1069</v>
      </c>
      <c r="F46" s="449" t="s">
        <v>1214</v>
      </c>
    </row>
    <row r="47" spans="1:6" s="96" customFormat="1">
      <c r="A47" s="152">
        <v>43</v>
      </c>
      <c r="B47" s="450" t="s">
        <v>791</v>
      </c>
      <c r="C47" s="446" t="s">
        <v>606</v>
      </c>
      <c r="D47" s="447">
        <v>27704.560000000001</v>
      </c>
      <c r="E47" s="451" t="s">
        <v>1072</v>
      </c>
      <c r="F47" s="449" t="s">
        <v>1214</v>
      </c>
    </row>
    <row r="48" spans="1:6" s="96" customFormat="1">
      <c r="A48" s="152">
        <v>44</v>
      </c>
      <c r="B48" s="450" t="s">
        <v>791</v>
      </c>
      <c r="C48" s="446" t="s">
        <v>606</v>
      </c>
      <c r="D48" s="447">
        <v>32099.57</v>
      </c>
      <c r="E48" s="451" t="s">
        <v>1072</v>
      </c>
      <c r="F48" s="449" t="s">
        <v>1214</v>
      </c>
    </row>
    <row r="49" spans="1:6" s="96" customFormat="1">
      <c r="A49" s="152">
        <v>45</v>
      </c>
      <c r="B49" s="450" t="s">
        <v>718</v>
      </c>
      <c r="C49" s="446" t="s">
        <v>606</v>
      </c>
      <c r="D49" s="447">
        <v>58851.25</v>
      </c>
      <c r="E49" s="451" t="s">
        <v>1073</v>
      </c>
      <c r="F49" s="449" t="s">
        <v>1214</v>
      </c>
    </row>
    <row r="50" spans="1:6" s="96" customFormat="1">
      <c r="A50" s="152">
        <v>46</v>
      </c>
      <c r="B50" s="450" t="s">
        <v>722</v>
      </c>
      <c r="C50" s="446" t="s">
        <v>606</v>
      </c>
      <c r="D50" s="447">
        <v>3578.36</v>
      </c>
      <c r="E50" s="451" t="s">
        <v>1068</v>
      </c>
      <c r="F50" s="449" t="s">
        <v>1214</v>
      </c>
    </row>
    <row r="51" spans="1:6" s="96" customFormat="1">
      <c r="A51" s="152">
        <v>47</v>
      </c>
      <c r="B51" s="450" t="s">
        <v>723</v>
      </c>
      <c r="C51" s="446" t="s">
        <v>606</v>
      </c>
      <c r="D51" s="447">
        <v>344392.18</v>
      </c>
      <c r="E51" s="451" t="s">
        <v>1074</v>
      </c>
      <c r="F51" s="449" t="s">
        <v>1214</v>
      </c>
    </row>
    <row r="52" spans="1:6" s="96" customFormat="1">
      <c r="A52" s="152">
        <v>48</v>
      </c>
      <c r="B52" s="450" t="s">
        <v>724</v>
      </c>
      <c r="C52" s="446" t="s">
        <v>606</v>
      </c>
      <c r="D52" s="447">
        <v>2782</v>
      </c>
      <c r="E52" s="451" t="s">
        <v>1075</v>
      </c>
      <c r="F52" s="449" t="s">
        <v>1214</v>
      </c>
    </row>
    <row r="53" spans="1:6" s="96" customFormat="1">
      <c r="A53" s="152">
        <v>49</v>
      </c>
      <c r="B53" s="450" t="s">
        <v>712</v>
      </c>
      <c r="C53" s="446" t="s">
        <v>606</v>
      </c>
      <c r="D53" s="447">
        <v>53373.46</v>
      </c>
      <c r="E53" s="451" t="s">
        <v>1075</v>
      </c>
      <c r="F53" s="449" t="s">
        <v>1214</v>
      </c>
    </row>
    <row r="54" spans="1:6" s="96" customFormat="1">
      <c r="A54" s="152">
        <v>50</v>
      </c>
      <c r="B54" s="450" t="s">
        <v>711</v>
      </c>
      <c r="C54" s="446" t="s">
        <v>606</v>
      </c>
      <c r="D54" s="447">
        <v>89054.59</v>
      </c>
      <c r="E54" s="451" t="s">
        <v>1075</v>
      </c>
      <c r="F54" s="449" t="s">
        <v>1214</v>
      </c>
    </row>
    <row r="55" spans="1:6" s="96" customFormat="1">
      <c r="A55" s="152">
        <v>51</v>
      </c>
      <c r="B55" s="450" t="s">
        <v>725</v>
      </c>
      <c r="C55" s="446" t="s">
        <v>606</v>
      </c>
      <c r="D55" s="447">
        <v>62630.12</v>
      </c>
      <c r="E55" s="451" t="s">
        <v>1075</v>
      </c>
      <c r="F55" s="449" t="s">
        <v>1214</v>
      </c>
    </row>
    <row r="56" spans="1:6" s="96" customFormat="1">
      <c r="A56" s="152">
        <v>52</v>
      </c>
      <c r="B56" s="450" t="s">
        <v>718</v>
      </c>
      <c r="C56" s="446" t="s">
        <v>606</v>
      </c>
      <c r="D56" s="447">
        <v>5446.84</v>
      </c>
      <c r="E56" s="451" t="s">
        <v>1075</v>
      </c>
      <c r="F56" s="449" t="s">
        <v>1214</v>
      </c>
    </row>
    <row r="57" spans="1:6" s="96" customFormat="1">
      <c r="A57" s="152">
        <v>53</v>
      </c>
      <c r="B57" s="450" t="s">
        <v>726</v>
      </c>
      <c r="C57" s="446" t="s">
        <v>606</v>
      </c>
      <c r="D57" s="447">
        <v>9679.59</v>
      </c>
      <c r="E57" s="451" t="s">
        <v>1075</v>
      </c>
      <c r="F57" s="449" t="s">
        <v>1214</v>
      </c>
    </row>
    <row r="58" spans="1:6" s="96" customFormat="1">
      <c r="A58" s="152">
        <v>54</v>
      </c>
      <c r="B58" s="450" t="s">
        <v>727</v>
      </c>
      <c r="C58" s="446" t="s">
        <v>606</v>
      </c>
      <c r="D58" s="447">
        <v>108365.7</v>
      </c>
      <c r="E58" s="451" t="s">
        <v>1075</v>
      </c>
      <c r="F58" s="449" t="s">
        <v>1214</v>
      </c>
    </row>
    <row r="59" spans="1:6" s="96" customFormat="1">
      <c r="A59" s="152">
        <v>55</v>
      </c>
      <c r="B59" s="450" t="s">
        <v>728</v>
      </c>
      <c r="C59" s="446" t="s">
        <v>606</v>
      </c>
      <c r="D59" s="447">
        <v>5426.85</v>
      </c>
      <c r="E59" s="451" t="s">
        <v>1076</v>
      </c>
      <c r="F59" s="449" t="s">
        <v>1214</v>
      </c>
    </row>
    <row r="60" spans="1:6" s="96" customFormat="1">
      <c r="A60" s="152">
        <v>56</v>
      </c>
      <c r="B60" s="450" t="s">
        <v>729</v>
      </c>
      <c r="C60" s="446" t="s">
        <v>606</v>
      </c>
      <c r="D60" s="447">
        <v>10558.65</v>
      </c>
      <c r="E60" s="451" t="s">
        <v>1076</v>
      </c>
      <c r="F60" s="449" t="s">
        <v>1214</v>
      </c>
    </row>
    <row r="61" spans="1:6" s="96" customFormat="1">
      <c r="A61" s="152">
        <v>57</v>
      </c>
      <c r="B61" s="450" t="s">
        <v>730</v>
      </c>
      <c r="C61" s="446" t="s">
        <v>606</v>
      </c>
      <c r="D61" s="447">
        <v>94939.28</v>
      </c>
      <c r="E61" s="451" t="s">
        <v>1071</v>
      </c>
      <c r="F61" s="449" t="s">
        <v>1214</v>
      </c>
    </row>
    <row r="62" spans="1:6" s="96" customFormat="1">
      <c r="A62" s="152">
        <v>58</v>
      </c>
      <c r="B62" s="450" t="s">
        <v>722</v>
      </c>
      <c r="C62" s="446" t="s">
        <v>606</v>
      </c>
      <c r="D62" s="447">
        <v>44578.94</v>
      </c>
      <c r="E62" s="451" t="s">
        <v>1071</v>
      </c>
      <c r="F62" s="449" t="s">
        <v>1214</v>
      </c>
    </row>
    <row r="63" spans="1:6" s="96" customFormat="1">
      <c r="A63" s="152">
        <v>59</v>
      </c>
      <c r="B63" s="450" t="s">
        <v>731</v>
      </c>
      <c r="C63" s="446" t="s">
        <v>606</v>
      </c>
      <c r="D63" s="447">
        <v>3160.11</v>
      </c>
      <c r="E63" s="451" t="s">
        <v>1071</v>
      </c>
      <c r="F63" s="449" t="s">
        <v>1214</v>
      </c>
    </row>
    <row r="64" spans="1:6" s="96" customFormat="1">
      <c r="A64" s="152">
        <v>60</v>
      </c>
      <c r="B64" s="450" t="s">
        <v>725</v>
      </c>
      <c r="C64" s="446" t="s">
        <v>606</v>
      </c>
      <c r="D64" s="447">
        <v>356204.47</v>
      </c>
      <c r="E64" s="451" t="s">
        <v>1071</v>
      </c>
      <c r="F64" s="449" t="s">
        <v>1214</v>
      </c>
    </row>
    <row r="65" spans="1:6" s="96" customFormat="1">
      <c r="A65" s="152">
        <v>61</v>
      </c>
      <c r="B65" s="450" t="s">
        <v>732</v>
      </c>
      <c r="C65" s="446" t="s">
        <v>606</v>
      </c>
      <c r="D65" s="447">
        <v>7671.88</v>
      </c>
      <c r="E65" s="451" t="s">
        <v>1071</v>
      </c>
      <c r="F65" s="449" t="s">
        <v>1214</v>
      </c>
    </row>
    <row r="66" spans="1:6" s="96" customFormat="1">
      <c r="A66" s="152">
        <v>62</v>
      </c>
      <c r="B66" s="450" t="s">
        <v>733</v>
      </c>
      <c r="C66" s="446" t="s">
        <v>606</v>
      </c>
      <c r="D66" s="447">
        <v>4519.74</v>
      </c>
      <c r="E66" s="451" t="s">
        <v>1071</v>
      </c>
      <c r="F66" s="449" t="s">
        <v>1214</v>
      </c>
    </row>
    <row r="67" spans="1:6" s="96" customFormat="1">
      <c r="A67" s="152">
        <v>63</v>
      </c>
      <c r="B67" s="450" t="s">
        <v>734</v>
      </c>
      <c r="C67" s="446" t="s">
        <v>606</v>
      </c>
      <c r="D67" s="447">
        <v>55722.43</v>
      </c>
      <c r="E67" s="451" t="s">
        <v>1071</v>
      </c>
      <c r="F67" s="449" t="s">
        <v>1214</v>
      </c>
    </row>
    <row r="68" spans="1:6" s="96" customFormat="1">
      <c r="A68" s="152">
        <v>64</v>
      </c>
      <c r="B68" s="450" t="s">
        <v>734</v>
      </c>
      <c r="C68" s="446" t="s">
        <v>606</v>
      </c>
      <c r="D68" s="447">
        <v>44548.14</v>
      </c>
      <c r="E68" s="451" t="s">
        <v>1071</v>
      </c>
      <c r="F68" s="449" t="s">
        <v>1214</v>
      </c>
    </row>
    <row r="69" spans="1:6" s="96" customFormat="1">
      <c r="A69" s="152">
        <v>65</v>
      </c>
      <c r="B69" s="450" t="s">
        <v>731</v>
      </c>
      <c r="C69" s="446" t="s">
        <v>606</v>
      </c>
      <c r="D69" s="447">
        <v>22409.77</v>
      </c>
      <c r="E69" s="451" t="s">
        <v>1076</v>
      </c>
      <c r="F69" s="449" t="s">
        <v>1214</v>
      </c>
    </row>
    <row r="70" spans="1:6" s="96" customFormat="1">
      <c r="A70" s="152">
        <v>66</v>
      </c>
      <c r="B70" s="450" t="s">
        <v>735</v>
      </c>
      <c r="C70" s="446" t="s">
        <v>606</v>
      </c>
      <c r="D70" s="447">
        <v>7776.1</v>
      </c>
      <c r="E70" s="451" t="s">
        <v>1076</v>
      </c>
      <c r="F70" s="449" t="s">
        <v>1214</v>
      </c>
    </row>
    <row r="71" spans="1:6" s="96" customFormat="1">
      <c r="A71" s="152">
        <v>67</v>
      </c>
      <c r="B71" s="450" t="s">
        <v>735</v>
      </c>
      <c r="C71" s="446" t="s">
        <v>606</v>
      </c>
      <c r="D71" s="447">
        <v>8042.11</v>
      </c>
      <c r="E71" s="451" t="s">
        <v>1076</v>
      </c>
      <c r="F71" s="449" t="s">
        <v>1214</v>
      </c>
    </row>
    <row r="72" spans="1:6" s="96" customFormat="1">
      <c r="A72" s="152">
        <v>68</v>
      </c>
      <c r="B72" s="450" t="s">
        <v>736</v>
      </c>
      <c r="C72" s="446" t="s">
        <v>606</v>
      </c>
      <c r="D72" s="447">
        <v>15524.83</v>
      </c>
      <c r="E72" s="451" t="s">
        <v>1076</v>
      </c>
      <c r="F72" s="449" t="s">
        <v>1214</v>
      </c>
    </row>
    <row r="73" spans="1:6" s="96" customFormat="1">
      <c r="A73" s="152">
        <v>69</v>
      </c>
      <c r="B73" s="450" t="s">
        <v>737</v>
      </c>
      <c r="C73" s="446" t="s">
        <v>606</v>
      </c>
      <c r="D73" s="447">
        <v>88133.85</v>
      </c>
      <c r="E73" s="451" t="s">
        <v>1076</v>
      </c>
      <c r="F73" s="449" t="s">
        <v>1214</v>
      </c>
    </row>
    <row r="74" spans="1:6" s="96" customFormat="1">
      <c r="A74" s="152">
        <v>70</v>
      </c>
      <c r="B74" s="450" t="s">
        <v>738</v>
      </c>
      <c r="C74" s="446" t="s">
        <v>606</v>
      </c>
      <c r="D74" s="447">
        <v>30465.79</v>
      </c>
      <c r="E74" s="451" t="s">
        <v>1076</v>
      </c>
      <c r="F74" s="449" t="s">
        <v>1214</v>
      </c>
    </row>
    <row r="75" spans="1:6" s="96" customFormat="1">
      <c r="A75" s="152">
        <v>71</v>
      </c>
      <c r="B75" s="450" t="s">
        <v>716</v>
      </c>
      <c r="C75" s="446" t="s">
        <v>606</v>
      </c>
      <c r="D75" s="447">
        <v>209556.32</v>
      </c>
      <c r="E75" s="451" t="s">
        <v>1076</v>
      </c>
      <c r="F75" s="449" t="s">
        <v>1214</v>
      </c>
    </row>
    <row r="76" spans="1:6" s="96" customFormat="1">
      <c r="A76" s="152">
        <v>72</v>
      </c>
      <c r="B76" s="450" t="s">
        <v>711</v>
      </c>
      <c r="C76" s="446" t="s">
        <v>606</v>
      </c>
      <c r="D76" s="447">
        <v>74771.63</v>
      </c>
      <c r="E76" s="451" t="s">
        <v>1076</v>
      </c>
      <c r="F76" s="449" t="s">
        <v>1214</v>
      </c>
    </row>
    <row r="77" spans="1:6" s="96" customFormat="1">
      <c r="A77" s="152">
        <v>73</v>
      </c>
      <c r="B77" s="450" t="s">
        <v>739</v>
      </c>
      <c r="C77" s="446" t="s">
        <v>606</v>
      </c>
      <c r="D77" s="447">
        <v>18821.939999999999</v>
      </c>
      <c r="E77" s="451" t="s">
        <v>1076</v>
      </c>
      <c r="F77" s="449" t="s">
        <v>1214</v>
      </c>
    </row>
    <row r="78" spans="1:6" s="96" customFormat="1">
      <c r="A78" s="152">
        <v>74</v>
      </c>
      <c r="B78" s="450" t="s">
        <v>740</v>
      </c>
      <c r="C78" s="446" t="s">
        <v>606</v>
      </c>
      <c r="D78" s="447">
        <v>14388.3</v>
      </c>
      <c r="E78" s="451" t="s">
        <v>1076</v>
      </c>
      <c r="F78" s="449" t="s">
        <v>1214</v>
      </c>
    </row>
    <row r="79" spans="1:6" s="96" customFormat="1">
      <c r="A79" s="152">
        <v>75</v>
      </c>
      <c r="B79" s="450" t="s">
        <v>709</v>
      </c>
      <c r="C79" s="446" t="s">
        <v>606</v>
      </c>
      <c r="D79" s="447">
        <v>26255.74</v>
      </c>
      <c r="E79" s="451" t="s">
        <v>1076</v>
      </c>
      <c r="F79" s="449" t="s">
        <v>1214</v>
      </c>
    </row>
    <row r="80" spans="1:6" s="96" customFormat="1">
      <c r="A80" s="152">
        <v>76</v>
      </c>
      <c r="B80" s="450" t="s">
        <v>709</v>
      </c>
      <c r="C80" s="446" t="s">
        <v>606</v>
      </c>
      <c r="D80" s="447">
        <v>58386.18</v>
      </c>
      <c r="E80" s="451" t="s">
        <v>1076</v>
      </c>
      <c r="F80" s="449" t="s">
        <v>1214</v>
      </c>
    </row>
    <row r="81" spans="1:6" s="96" customFormat="1">
      <c r="A81" s="152">
        <v>77</v>
      </c>
      <c r="B81" s="450" t="s">
        <v>741</v>
      </c>
      <c r="C81" s="446" t="s">
        <v>606</v>
      </c>
      <c r="D81" s="447">
        <v>74834.820000000007</v>
      </c>
      <c r="E81" s="451" t="s">
        <v>1076</v>
      </c>
      <c r="F81" s="449" t="s">
        <v>1214</v>
      </c>
    </row>
    <row r="82" spans="1:6" s="96" customFormat="1">
      <c r="A82" s="152">
        <v>78</v>
      </c>
      <c r="B82" s="450" t="s">
        <v>742</v>
      </c>
      <c r="C82" s="446" t="s">
        <v>606</v>
      </c>
      <c r="D82" s="447">
        <v>2124.4699999999998</v>
      </c>
      <c r="E82" s="451" t="s">
        <v>1076</v>
      </c>
      <c r="F82" s="449" t="s">
        <v>1214</v>
      </c>
    </row>
    <row r="83" spans="1:6" s="96" customFormat="1">
      <c r="A83" s="152">
        <v>79</v>
      </c>
      <c r="B83" s="450" t="s">
        <v>743</v>
      </c>
      <c r="C83" s="446" t="s">
        <v>606</v>
      </c>
      <c r="D83" s="447">
        <v>36550.639999999999</v>
      </c>
      <c r="E83" s="451" t="s">
        <v>1077</v>
      </c>
      <c r="F83" s="449" t="s">
        <v>1214</v>
      </c>
    </row>
    <row r="84" spans="1:6" s="96" customFormat="1">
      <c r="A84" s="152">
        <v>80</v>
      </c>
      <c r="B84" s="450" t="s">
        <v>711</v>
      </c>
      <c r="C84" s="446" t="s">
        <v>606</v>
      </c>
      <c r="D84" s="447">
        <v>63911.32</v>
      </c>
      <c r="E84" s="451" t="s">
        <v>1077</v>
      </c>
      <c r="F84" s="449" t="s">
        <v>1214</v>
      </c>
    </row>
    <row r="85" spans="1:6" s="96" customFormat="1">
      <c r="A85" s="152">
        <v>81</v>
      </c>
      <c r="B85" s="450" t="s">
        <v>711</v>
      </c>
      <c r="C85" s="446" t="s">
        <v>606</v>
      </c>
      <c r="D85" s="447">
        <v>107341.8</v>
      </c>
      <c r="E85" s="451" t="s">
        <v>1077</v>
      </c>
      <c r="F85" s="449" t="s">
        <v>1214</v>
      </c>
    </row>
    <row r="86" spans="1:6" s="96" customFormat="1">
      <c r="A86" s="152">
        <v>82</v>
      </c>
      <c r="B86" s="450" t="s">
        <v>723</v>
      </c>
      <c r="C86" s="446" t="s">
        <v>606</v>
      </c>
      <c r="D86" s="447">
        <v>435668.72</v>
      </c>
      <c r="E86" s="451" t="s">
        <v>1049</v>
      </c>
      <c r="F86" s="449" t="s">
        <v>1214</v>
      </c>
    </row>
    <row r="87" spans="1:6" s="96" customFormat="1">
      <c r="A87" s="152">
        <v>83</v>
      </c>
      <c r="B87" s="450" t="s">
        <v>744</v>
      </c>
      <c r="C87" s="446" t="s">
        <v>606</v>
      </c>
      <c r="D87" s="447">
        <v>30793.39</v>
      </c>
      <c r="E87" s="451" t="s">
        <v>1071</v>
      </c>
      <c r="F87" s="449" t="s">
        <v>1214</v>
      </c>
    </row>
    <row r="88" spans="1:6" s="96" customFormat="1">
      <c r="A88" s="152">
        <v>84</v>
      </c>
      <c r="B88" s="450" t="s">
        <v>745</v>
      </c>
      <c r="C88" s="446" t="s">
        <v>606</v>
      </c>
      <c r="D88" s="447">
        <v>17437.53</v>
      </c>
      <c r="E88" s="451" t="s">
        <v>1071</v>
      </c>
      <c r="F88" s="449" t="s">
        <v>1214</v>
      </c>
    </row>
    <row r="89" spans="1:6" s="96" customFormat="1">
      <c r="A89" s="152">
        <v>85</v>
      </c>
      <c r="B89" s="450" t="s">
        <v>711</v>
      </c>
      <c r="C89" s="446" t="s">
        <v>606</v>
      </c>
      <c r="D89" s="447">
        <v>44216.55</v>
      </c>
      <c r="E89" s="451" t="s">
        <v>1071</v>
      </c>
      <c r="F89" s="449" t="s">
        <v>1214</v>
      </c>
    </row>
    <row r="90" spans="1:6" s="96" customFormat="1">
      <c r="A90" s="152">
        <v>86</v>
      </c>
      <c r="B90" s="450" t="s">
        <v>709</v>
      </c>
      <c r="C90" s="446" t="s">
        <v>606</v>
      </c>
      <c r="D90" s="447">
        <v>38248.339999999997</v>
      </c>
      <c r="E90" s="451" t="s">
        <v>1071</v>
      </c>
      <c r="F90" s="449" t="s">
        <v>1214</v>
      </c>
    </row>
    <row r="91" spans="1:6" s="96" customFormat="1">
      <c r="A91" s="152">
        <v>87</v>
      </c>
      <c r="B91" s="450" t="s">
        <v>709</v>
      </c>
      <c r="C91" s="446" t="s">
        <v>606</v>
      </c>
      <c r="D91" s="447">
        <v>14154.1</v>
      </c>
      <c r="E91" s="451" t="s">
        <v>1078</v>
      </c>
      <c r="F91" s="449" t="s">
        <v>1214</v>
      </c>
    </row>
    <row r="92" spans="1:6" s="96" customFormat="1">
      <c r="A92" s="152">
        <v>88</v>
      </c>
      <c r="B92" s="450" t="s">
        <v>709</v>
      </c>
      <c r="C92" s="446" t="s">
        <v>606</v>
      </c>
      <c r="D92" s="447">
        <v>21811.51</v>
      </c>
      <c r="E92" s="451" t="s">
        <v>1078</v>
      </c>
      <c r="F92" s="449" t="s">
        <v>1214</v>
      </c>
    </row>
    <row r="93" spans="1:6" s="96" customFormat="1">
      <c r="A93" s="152">
        <v>89</v>
      </c>
      <c r="B93" s="450" t="s">
        <v>744</v>
      </c>
      <c r="C93" s="446" t="s">
        <v>606</v>
      </c>
      <c r="D93" s="447">
        <v>31331.54</v>
      </c>
      <c r="E93" s="451" t="s">
        <v>1078</v>
      </c>
      <c r="F93" s="449" t="s">
        <v>1214</v>
      </c>
    </row>
    <row r="94" spans="1:6" s="96" customFormat="1">
      <c r="A94" s="152">
        <v>90</v>
      </c>
      <c r="B94" s="450" t="s">
        <v>746</v>
      </c>
      <c r="C94" s="446" t="s">
        <v>606</v>
      </c>
      <c r="D94" s="447">
        <v>127591.25</v>
      </c>
      <c r="E94" s="451" t="s">
        <v>1068</v>
      </c>
      <c r="F94" s="449" t="s">
        <v>1214</v>
      </c>
    </row>
    <row r="95" spans="1:6" s="96" customFormat="1">
      <c r="A95" s="152">
        <v>91</v>
      </c>
      <c r="B95" s="450" t="s">
        <v>745</v>
      </c>
      <c r="C95" s="446" t="s">
        <v>606</v>
      </c>
      <c r="D95" s="447">
        <v>8438.2900000000009</v>
      </c>
      <c r="E95" s="451" t="s">
        <v>1068</v>
      </c>
      <c r="F95" s="449" t="s">
        <v>1214</v>
      </c>
    </row>
    <row r="96" spans="1:6" s="96" customFormat="1">
      <c r="A96" s="152">
        <v>92</v>
      </c>
      <c r="B96" s="450" t="s">
        <v>745</v>
      </c>
      <c r="C96" s="446" t="s">
        <v>606</v>
      </c>
      <c r="D96" s="447">
        <v>7915.63</v>
      </c>
      <c r="E96" s="451" t="s">
        <v>1068</v>
      </c>
      <c r="F96" s="449" t="s">
        <v>1214</v>
      </c>
    </row>
    <row r="97" spans="1:6" s="96" customFormat="1">
      <c r="A97" s="152">
        <v>93</v>
      </c>
      <c r="B97" s="450" t="s">
        <v>747</v>
      </c>
      <c r="C97" s="446" t="s">
        <v>606</v>
      </c>
      <c r="D97" s="447">
        <v>3726.97</v>
      </c>
      <c r="E97" s="451" t="s">
        <v>1068</v>
      </c>
      <c r="F97" s="449" t="s">
        <v>1214</v>
      </c>
    </row>
    <row r="98" spans="1:6" s="96" customFormat="1">
      <c r="A98" s="152">
        <v>94</v>
      </c>
      <c r="B98" s="450" t="s">
        <v>718</v>
      </c>
      <c r="C98" s="446" t="s">
        <v>606</v>
      </c>
      <c r="D98" s="447">
        <v>19722.37</v>
      </c>
      <c r="E98" s="451" t="s">
        <v>1079</v>
      </c>
      <c r="F98" s="449" t="s">
        <v>1214</v>
      </c>
    </row>
    <row r="99" spans="1:6" s="96" customFormat="1">
      <c r="A99" s="152">
        <v>95</v>
      </c>
      <c r="B99" s="450" t="s">
        <v>711</v>
      </c>
      <c r="C99" s="446" t="s">
        <v>606</v>
      </c>
      <c r="D99" s="447">
        <v>94120.42</v>
      </c>
      <c r="E99" s="451" t="s">
        <v>1069</v>
      </c>
      <c r="F99" s="449" t="s">
        <v>1214</v>
      </c>
    </row>
    <row r="100" spans="1:6" s="96" customFormat="1">
      <c r="A100" s="152">
        <v>96</v>
      </c>
      <c r="B100" s="450" t="s">
        <v>711</v>
      </c>
      <c r="C100" s="446" t="s">
        <v>606</v>
      </c>
      <c r="D100" s="447">
        <v>54403.89</v>
      </c>
      <c r="E100" s="451" t="s">
        <v>1078</v>
      </c>
      <c r="F100" s="449" t="s">
        <v>1214</v>
      </c>
    </row>
    <row r="101" spans="1:6" s="96" customFormat="1">
      <c r="A101" s="152">
        <v>97</v>
      </c>
      <c r="B101" s="450" t="s">
        <v>711</v>
      </c>
      <c r="C101" s="446" t="s">
        <v>606</v>
      </c>
      <c r="D101" s="447">
        <v>22278.02</v>
      </c>
      <c r="E101" s="451" t="s">
        <v>1079</v>
      </c>
      <c r="F101" s="449" t="s">
        <v>1214</v>
      </c>
    </row>
    <row r="102" spans="1:6" s="96" customFormat="1">
      <c r="A102" s="152">
        <v>98</v>
      </c>
      <c r="B102" s="450" t="s">
        <v>465</v>
      </c>
      <c r="C102" s="446" t="s">
        <v>606</v>
      </c>
      <c r="D102" s="447">
        <v>7362.94</v>
      </c>
      <c r="E102" s="451" t="s">
        <v>1080</v>
      </c>
      <c r="F102" s="449" t="s">
        <v>1214</v>
      </c>
    </row>
    <row r="103" spans="1:6" s="96" customFormat="1">
      <c r="A103" s="152">
        <v>99</v>
      </c>
      <c r="B103" s="450" t="s">
        <v>748</v>
      </c>
      <c r="C103" s="446">
        <v>2003</v>
      </c>
      <c r="D103" s="447">
        <v>129408.81</v>
      </c>
      <c r="E103" s="451" t="s">
        <v>1081</v>
      </c>
      <c r="F103" s="449" t="s">
        <v>1214</v>
      </c>
    </row>
    <row r="104" spans="1:6" s="96" customFormat="1">
      <c r="A104" s="152">
        <v>100</v>
      </c>
      <c r="B104" s="450" t="s">
        <v>749</v>
      </c>
      <c r="C104" s="446">
        <v>2003</v>
      </c>
      <c r="D104" s="447">
        <v>195190.05</v>
      </c>
      <c r="E104" s="451" t="s">
        <v>1082</v>
      </c>
      <c r="F104" s="449" t="s">
        <v>1214</v>
      </c>
    </row>
    <row r="105" spans="1:6" s="96" customFormat="1">
      <c r="A105" s="152">
        <v>101</v>
      </c>
      <c r="B105" s="450" t="s">
        <v>749</v>
      </c>
      <c r="C105" s="446">
        <v>2003</v>
      </c>
      <c r="D105" s="447">
        <v>436523.44</v>
      </c>
      <c r="E105" s="451" t="s">
        <v>1082</v>
      </c>
      <c r="F105" s="449" t="s">
        <v>1214</v>
      </c>
    </row>
    <row r="106" spans="1:6" s="96" customFormat="1">
      <c r="A106" s="152">
        <v>102</v>
      </c>
      <c r="B106" s="450" t="s">
        <v>750</v>
      </c>
      <c r="C106" s="446">
        <v>2003</v>
      </c>
      <c r="D106" s="447">
        <v>390210.97</v>
      </c>
      <c r="E106" s="451" t="s">
        <v>1082</v>
      </c>
      <c r="F106" s="449" t="s">
        <v>1214</v>
      </c>
    </row>
    <row r="107" spans="1:6" s="96" customFormat="1" ht="38.25">
      <c r="A107" s="152">
        <v>103</v>
      </c>
      <c r="B107" s="450" t="s">
        <v>711</v>
      </c>
      <c r="C107" s="446">
        <v>2011</v>
      </c>
      <c r="D107" s="447">
        <v>169841.24</v>
      </c>
      <c r="E107" s="451" t="s">
        <v>1083</v>
      </c>
      <c r="F107" s="449" t="s">
        <v>1214</v>
      </c>
    </row>
    <row r="108" spans="1:6" s="96" customFormat="1" ht="89.25">
      <c r="A108" s="152">
        <v>104</v>
      </c>
      <c r="B108" s="450" t="s">
        <v>751</v>
      </c>
      <c r="C108" s="446">
        <v>2011</v>
      </c>
      <c r="D108" s="447">
        <v>2058269.7</v>
      </c>
      <c r="E108" s="452" t="s">
        <v>1084</v>
      </c>
      <c r="F108" s="449" t="s">
        <v>1214</v>
      </c>
    </row>
    <row r="109" spans="1:6" s="96" customFormat="1" ht="114.75">
      <c r="A109" s="152">
        <v>105</v>
      </c>
      <c r="B109" s="450" t="s">
        <v>702</v>
      </c>
      <c r="C109" s="446">
        <v>2012</v>
      </c>
      <c r="D109" s="447">
        <v>1504883</v>
      </c>
      <c r="E109" s="453" t="s">
        <v>1085</v>
      </c>
      <c r="F109" s="449" t="s">
        <v>1214</v>
      </c>
    </row>
    <row r="110" spans="1:6" s="96" customFormat="1" ht="114.75">
      <c r="A110" s="152">
        <v>106</v>
      </c>
      <c r="B110" s="450" t="s">
        <v>711</v>
      </c>
      <c r="C110" s="446">
        <v>2012</v>
      </c>
      <c r="D110" s="447">
        <v>446229.89</v>
      </c>
      <c r="E110" s="453" t="s">
        <v>1086</v>
      </c>
      <c r="F110" s="449" t="s">
        <v>1214</v>
      </c>
    </row>
    <row r="111" spans="1:6" s="96" customFormat="1">
      <c r="A111" s="152">
        <v>107</v>
      </c>
      <c r="B111" s="450" t="s">
        <v>752</v>
      </c>
      <c r="C111" s="446">
        <v>2016</v>
      </c>
      <c r="D111" s="447">
        <v>557131.87</v>
      </c>
      <c r="E111" s="453" t="s">
        <v>1087</v>
      </c>
      <c r="F111" s="449" t="s">
        <v>1214</v>
      </c>
    </row>
    <row r="112" spans="1:6" s="96" customFormat="1" ht="25.5">
      <c r="A112" s="152">
        <v>108</v>
      </c>
      <c r="B112" s="450" t="s">
        <v>792</v>
      </c>
      <c r="C112" s="446">
        <v>2016</v>
      </c>
      <c r="D112" s="447">
        <v>314802.75</v>
      </c>
      <c r="E112" s="453" t="s">
        <v>1088</v>
      </c>
      <c r="F112" s="449" t="s">
        <v>1214</v>
      </c>
    </row>
    <row r="113" spans="1:6" s="96" customFormat="1" ht="25.5">
      <c r="A113" s="152">
        <v>109</v>
      </c>
      <c r="B113" s="450" t="s">
        <v>753</v>
      </c>
      <c r="C113" s="446" t="s">
        <v>606</v>
      </c>
      <c r="D113" s="447">
        <v>64516.29</v>
      </c>
      <c r="E113" s="451" t="s">
        <v>1089</v>
      </c>
      <c r="F113" s="454" t="s">
        <v>1269</v>
      </c>
    </row>
    <row r="114" spans="1:6" s="96" customFormat="1">
      <c r="A114" s="152">
        <v>110</v>
      </c>
      <c r="B114" s="450" t="s">
        <v>754</v>
      </c>
      <c r="C114" s="446" t="s">
        <v>606</v>
      </c>
      <c r="D114" s="447">
        <v>65998.86</v>
      </c>
      <c r="E114" s="451" t="s">
        <v>1090</v>
      </c>
      <c r="F114" s="449" t="s">
        <v>1215</v>
      </c>
    </row>
    <row r="115" spans="1:6" s="96" customFormat="1">
      <c r="A115" s="152">
        <v>111</v>
      </c>
      <c r="B115" s="450" t="s">
        <v>755</v>
      </c>
      <c r="C115" s="446" t="s">
        <v>606</v>
      </c>
      <c r="D115" s="447">
        <v>5158.7</v>
      </c>
      <c r="E115" s="451" t="s">
        <v>1091</v>
      </c>
      <c r="F115" s="449" t="s">
        <v>1216</v>
      </c>
    </row>
    <row r="116" spans="1:6" s="96" customFormat="1">
      <c r="A116" s="152">
        <v>112</v>
      </c>
      <c r="B116" s="450" t="s">
        <v>756</v>
      </c>
      <c r="C116" s="446" t="s">
        <v>606</v>
      </c>
      <c r="D116" s="447">
        <v>10051.870000000001</v>
      </c>
      <c r="E116" s="451" t="s">
        <v>1092</v>
      </c>
      <c r="F116" s="449" t="s">
        <v>1214</v>
      </c>
    </row>
    <row r="117" spans="1:6" s="96" customFormat="1">
      <c r="A117" s="152">
        <v>113</v>
      </c>
      <c r="B117" s="450" t="s">
        <v>757</v>
      </c>
      <c r="C117" s="446" t="s">
        <v>606</v>
      </c>
      <c r="D117" s="447">
        <v>2505.4299999999998</v>
      </c>
      <c r="E117" s="451" t="s">
        <v>1071</v>
      </c>
      <c r="F117" s="449" t="s">
        <v>1217</v>
      </c>
    </row>
    <row r="118" spans="1:6" s="96" customFormat="1">
      <c r="A118" s="152">
        <v>114</v>
      </c>
      <c r="B118" s="450" t="s">
        <v>758</v>
      </c>
      <c r="C118" s="446" t="s">
        <v>606</v>
      </c>
      <c r="D118" s="447">
        <v>4331.5</v>
      </c>
      <c r="E118" s="451" t="s">
        <v>1075</v>
      </c>
      <c r="F118" s="449" t="s">
        <v>1217</v>
      </c>
    </row>
    <row r="119" spans="1:6" s="96" customFormat="1">
      <c r="A119" s="152">
        <v>115</v>
      </c>
      <c r="B119" s="450" t="s">
        <v>759</v>
      </c>
      <c r="C119" s="446" t="s">
        <v>606</v>
      </c>
      <c r="D119" s="447">
        <v>9222.16</v>
      </c>
      <c r="E119" s="451" t="s">
        <v>1071</v>
      </c>
      <c r="F119" s="449" t="s">
        <v>1217</v>
      </c>
    </row>
    <row r="120" spans="1:6" s="96" customFormat="1">
      <c r="A120" s="152">
        <v>116</v>
      </c>
      <c r="B120" s="450" t="s">
        <v>760</v>
      </c>
      <c r="C120" s="446" t="s">
        <v>606</v>
      </c>
      <c r="D120" s="447">
        <v>33536.89</v>
      </c>
      <c r="E120" s="451" t="s">
        <v>1077</v>
      </c>
      <c r="F120" s="449" t="s">
        <v>1217</v>
      </c>
    </row>
    <row r="121" spans="1:6" s="96" customFormat="1">
      <c r="A121" s="152">
        <v>117</v>
      </c>
      <c r="B121" s="450" t="s">
        <v>761</v>
      </c>
      <c r="C121" s="446" t="s">
        <v>606</v>
      </c>
      <c r="D121" s="447">
        <v>5160.96</v>
      </c>
      <c r="E121" s="451" t="s">
        <v>1077</v>
      </c>
      <c r="F121" s="449" t="s">
        <v>1217</v>
      </c>
    </row>
    <row r="122" spans="1:6" s="96" customFormat="1">
      <c r="A122" s="152">
        <v>118</v>
      </c>
      <c r="B122" s="450" t="s">
        <v>464</v>
      </c>
      <c r="C122" s="446" t="s">
        <v>606</v>
      </c>
      <c r="D122" s="447">
        <v>8441.23</v>
      </c>
      <c r="E122" s="451" t="s">
        <v>1077</v>
      </c>
      <c r="F122" s="449" t="s">
        <v>1217</v>
      </c>
    </row>
    <row r="123" spans="1:6" s="96" customFormat="1">
      <c r="A123" s="152">
        <v>119</v>
      </c>
      <c r="B123" s="450" t="s">
        <v>762</v>
      </c>
      <c r="C123" s="446" t="s">
        <v>606</v>
      </c>
      <c r="D123" s="447">
        <v>1460</v>
      </c>
      <c r="E123" s="451" t="s">
        <v>1093</v>
      </c>
      <c r="F123" s="449" t="s">
        <v>1217</v>
      </c>
    </row>
    <row r="124" spans="1:6" s="96" customFormat="1">
      <c r="A124" s="152">
        <v>120</v>
      </c>
      <c r="B124" s="450" t="s">
        <v>763</v>
      </c>
      <c r="C124" s="446" t="s">
        <v>606</v>
      </c>
      <c r="D124" s="447">
        <v>330</v>
      </c>
      <c r="E124" s="451" t="s">
        <v>1093</v>
      </c>
      <c r="F124" s="449" t="s">
        <v>1217</v>
      </c>
    </row>
    <row r="125" spans="1:6" s="96" customFormat="1">
      <c r="A125" s="152">
        <v>121</v>
      </c>
      <c r="B125" s="450" t="s">
        <v>764</v>
      </c>
      <c r="C125" s="446" t="s">
        <v>606</v>
      </c>
      <c r="D125" s="447">
        <v>3660</v>
      </c>
      <c r="E125" s="451" t="s">
        <v>1093</v>
      </c>
      <c r="F125" s="449" t="s">
        <v>1217</v>
      </c>
    </row>
    <row r="126" spans="1:6" s="96" customFormat="1">
      <c r="A126" s="152">
        <v>122</v>
      </c>
      <c r="B126" s="450" t="s">
        <v>464</v>
      </c>
      <c r="C126" s="446" t="s">
        <v>606</v>
      </c>
      <c r="D126" s="447">
        <v>4405.3999999999996</v>
      </c>
      <c r="E126" s="451" t="s">
        <v>1094</v>
      </c>
      <c r="F126" s="449" t="s">
        <v>1217</v>
      </c>
    </row>
    <row r="127" spans="1:6" s="96" customFormat="1">
      <c r="A127" s="152">
        <v>123</v>
      </c>
      <c r="B127" s="450" t="s">
        <v>994</v>
      </c>
      <c r="C127" s="446">
        <v>2018</v>
      </c>
      <c r="D127" s="447">
        <v>21658.36</v>
      </c>
      <c r="E127" s="451" t="s">
        <v>1095</v>
      </c>
      <c r="F127" s="449" t="s">
        <v>1217</v>
      </c>
    </row>
    <row r="128" spans="1:6" s="96" customFormat="1">
      <c r="A128" s="152">
        <v>124</v>
      </c>
      <c r="B128" s="450" t="s">
        <v>995</v>
      </c>
      <c r="C128" s="446">
        <v>2018</v>
      </c>
      <c r="D128" s="447">
        <v>50125.88</v>
      </c>
      <c r="E128" s="451" t="s">
        <v>1095</v>
      </c>
      <c r="F128" s="449" t="s">
        <v>1217</v>
      </c>
    </row>
    <row r="129" spans="1:6" s="96" customFormat="1">
      <c r="A129" s="152">
        <v>125</v>
      </c>
      <c r="B129" s="450" t="s">
        <v>996</v>
      </c>
      <c r="C129" s="446">
        <v>2018</v>
      </c>
      <c r="D129" s="447">
        <v>975682.33</v>
      </c>
      <c r="E129" s="451" t="s">
        <v>1095</v>
      </c>
      <c r="F129" s="449" t="s">
        <v>1217</v>
      </c>
    </row>
    <row r="130" spans="1:6" s="96" customFormat="1">
      <c r="A130" s="152">
        <v>126</v>
      </c>
      <c r="B130" s="450" t="s">
        <v>997</v>
      </c>
      <c r="C130" s="446">
        <v>2018</v>
      </c>
      <c r="D130" s="447">
        <v>143163.29999999999</v>
      </c>
      <c r="E130" s="451" t="s">
        <v>1095</v>
      </c>
      <c r="F130" s="449" t="s">
        <v>1217</v>
      </c>
    </row>
    <row r="131" spans="1:6" s="96" customFormat="1">
      <c r="A131" s="152">
        <v>127</v>
      </c>
      <c r="B131" s="450" t="s">
        <v>998</v>
      </c>
      <c r="C131" s="446">
        <v>2018</v>
      </c>
      <c r="D131" s="447">
        <v>403255.34</v>
      </c>
      <c r="E131" s="451" t="s">
        <v>1095</v>
      </c>
      <c r="F131" s="449" t="s">
        <v>1217</v>
      </c>
    </row>
    <row r="132" spans="1:6" s="96" customFormat="1">
      <c r="A132" s="152">
        <v>128</v>
      </c>
      <c r="B132" s="450" t="s">
        <v>999</v>
      </c>
      <c r="C132" s="446">
        <v>2018</v>
      </c>
      <c r="D132" s="447">
        <v>253460.92</v>
      </c>
      <c r="E132" s="451" t="s">
        <v>1095</v>
      </c>
      <c r="F132" s="449" t="s">
        <v>1217</v>
      </c>
    </row>
    <row r="133" spans="1:6" s="96" customFormat="1">
      <c r="A133" s="152">
        <v>129</v>
      </c>
      <c r="B133" s="450" t="s">
        <v>1000</v>
      </c>
      <c r="C133" s="446">
        <v>2018</v>
      </c>
      <c r="D133" s="447">
        <v>43587.44</v>
      </c>
      <c r="E133" s="451" t="s">
        <v>1095</v>
      </c>
      <c r="F133" s="449" t="s">
        <v>1217</v>
      </c>
    </row>
    <row r="134" spans="1:6" s="96" customFormat="1">
      <c r="A134" s="152">
        <v>130</v>
      </c>
      <c r="B134" s="450" t="s">
        <v>1001</v>
      </c>
      <c r="C134" s="446">
        <v>2018</v>
      </c>
      <c r="D134" s="447">
        <v>14348.64</v>
      </c>
      <c r="E134" s="451" t="s">
        <v>1095</v>
      </c>
      <c r="F134" s="449" t="s">
        <v>1217</v>
      </c>
    </row>
    <row r="135" spans="1:6" s="96" customFormat="1">
      <c r="A135" s="152">
        <v>131</v>
      </c>
      <c r="B135" s="450" t="s">
        <v>1002</v>
      </c>
      <c r="C135" s="446">
        <v>2018</v>
      </c>
      <c r="D135" s="447">
        <v>165407.72</v>
      </c>
      <c r="E135" s="451" t="s">
        <v>1095</v>
      </c>
      <c r="F135" s="449" t="s">
        <v>1217</v>
      </c>
    </row>
    <row r="136" spans="1:6" s="96" customFormat="1">
      <c r="A136" s="152">
        <v>132</v>
      </c>
      <c r="B136" s="450" t="s">
        <v>1003</v>
      </c>
      <c r="C136" s="446">
        <v>2018</v>
      </c>
      <c r="D136" s="447">
        <v>924270.35</v>
      </c>
      <c r="E136" s="451" t="s">
        <v>1095</v>
      </c>
      <c r="F136" s="449" t="s">
        <v>1217</v>
      </c>
    </row>
    <row r="137" spans="1:6" s="96" customFormat="1">
      <c r="A137" s="152">
        <v>133</v>
      </c>
      <c r="B137" s="450" t="s">
        <v>1004</v>
      </c>
      <c r="C137" s="446">
        <v>2018</v>
      </c>
      <c r="D137" s="447">
        <v>83113.960000000006</v>
      </c>
      <c r="E137" s="451" t="s">
        <v>1095</v>
      </c>
      <c r="F137" s="449" t="s">
        <v>1217</v>
      </c>
    </row>
    <row r="138" spans="1:6" s="96" customFormat="1">
      <c r="A138" s="152">
        <v>134</v>
      </c>
      <c r="B138" s="450" t="s">
        <v>1005</v>
      </c>
      <c r="C138" s="446">
        <v>2018</v>
      </c>
      <c r="D138" s="447">
        <v>127292.18</v>
      </c>
      <c r="E138" s="451" t="s">
        <v>1095</v>
      </c>
      <c r="F138" s="449" t="s">
        <v>1217</v>
      </c>
    </row>
    <row r="139" spans="1:6" s="96" customFormat="1">
      <c r="A139" s="152">
        <v>135</v>
      </c>
      <c r="B139" s="450" t="s">
        <v>1006</v>
      </c>
      <c r="C139" s="446">
        <v>2018</v>
      </c>
      <c r="D139" s="447">
        <v>2400915.85</v>
      </c>
      <c r="E139" s="451" t="s">
        <v>1096</v>
      </c>
      <c r="F139" s="449" t="s">
        <v>1217</v>
      </c>
    </row>
    <row r="140" spans="1:6" s="96" customFormat="1">
      <c r="A140" s="152">
        <v>136</v>
      </c>
      <c r="B140" s="450" t="s">
        <v>1007</v>
      </c>
      <c r="C140" s="446">
        <v>2018</v>
      </c>
      <c r="D140" s="447">
        <v>437544.12</v>
      </c>
      <c r="E140" s="451" t="s">
        <v>1096</v>
      </c>
      <c r="F140" s="449" t="s">
        <v>1217</v>
      </c>
    </row>
    <row r="141" spans="1:6" s="96" customFormat="1">
      <c r="A141" s="152">
        <v>137</v>
      </c>
      <c r="B141" s="450" t="s">
        <v>1008</v>
      </c>
      <c r="C141" s="446">
        <v>2018</v>
      </c>
      <c r="D141" s="447">
        <v>217019.36</v>
      </c>
      <c r="E141" s="451" t="s">
        <v>1096</v>
      </c>
      <c r="F141" s="449" t="s">
        <v>1217</v>
      </c>
    </row>
    <row r="142" spans="1:6" s="96" customFormat="1">
      <c r="A142" s="152">
        <v>138</v>
      </c>
      <c r="B142" s="450" t="s">
        <v>1009</v>
      </c>
      <c r="C142" s="446">
        <v>2018</v>
      </c>
      <c r="D142" s="447">
        <v>21988.74</v>
      </c>
      <c r="E142" s="451" t="s">
        <v>1096</v>
      </c>
      <c r="F142" s="449" t="s">
        <v>1217</v>
      </c>
    </row>
    <row r="143" spans="1:6" s="96" customFormat="1">
      <c r="A143" s="152">
        <v>139</v>
      </c>
      <c r="B143" s="450" t="s">
        <v>1010</v>
      </c>
      <c r="C143" s="446">
        <v>2001</v>
      </c>
      <c r="D143" s="447">
        <v>66620.429999999993</v>
      </c>
      <c r="E143" s="451" t="s">
        <v>1096</v>
      </c>
      <c r="F143" s="449" t="s">
        <v>1218</v>
      </c>
    </row>
    <row r="144" spans="1:6" s="96" customFormat="1">
      <c r="A144" s="152">
        <v>140</v>
      </c>
      <c r="B144" s="450" t="s">
        <v>1011</v>
      </c>
      <c r="C144" s="446">
        <v>2018</v>
      </c>
      <c r="D144" s="447">
        <v>37046.379999999997</v>
      </c>
      <c r="E144" s="451" t="s">
        <v>1097</v>
      </c>
      <c r="F144" s="449" t="s">
        <v>1217</v>
      </c>
    </row>
    <row r="145" spans="1:6" s="96" customFormat="1">
      <c r="A145" s="152">
        <v>141</v>
      </c>
      <c r="B145" s="450" t="s">
        <v>1012</v>
      </c>
      <c r="C145" s="446">
        <v>2018</v>
      </c>
      <c r="D145" s="447">
        <v>67550.539999999994</v>
      </c>
      <c r="E145" s="451" t="s">
        <v>1097</v>
      </c>
      <c r="F145" s="449" t="s">
        <v>1217</v>
      </c>
    </row>
    <row r="146" spans="1:6" s="96" customFormat="1">
      <c r="A146" s="152">
        <v>142</v>
      </c>
      <c r="B146" s="450" t="s">
        <v>1013</v>
      </c>
      <c r="C146" s="446">
        <v>2018</v>
      </c>
      <c r="D146" s="447">
        <v>276120</v>
      </c>
      <c r="E146" s="451" t="s">
        <v>1098</v>
      </c>
      <c r="F146" s="449" t="s">
        <v>1217</v>
      </c>
    </row>
    <row r="147" spans="1:6" s="96" customFormat="1">
      <c r="A147" s="152">
        <v>143</v>
      </c>
      <c r="B147" s="450" t="s">
        <v>1014</v>
      </c>
      <c r="C147" s="446">
        <v>2019</v>
      </c>
      <c r="D147" s="447">
        <v>52351.85</v>
      </c>
      <c r="E147" s="451" t="s">
        <v>1099</v>
      </c>
      <c r="F147" s="449" t="s">
        <v>1217</v>
      </c>
    </row>
    <row r="148" spans="1:6" s="96" customFormat="1">
      <c r="A148" s="152">
        <v>144</v>
      </c>
      <c r="B148" s="450" t="s">
        <v>1015</v>
      </c>
      <c r="C148" s="446">
        <v>2019</v>
      </c>
      <c r="D148" s="447">
        <v>237158.95</v>
      </c>
      <c r="E148" s="451" t="s">
        <v>1099</v>
      </c>
      <c r="F148" s="449" t="s">
        <v>1217</v>
      </c>
    </row>
    <row r="149" spans="1:6" s="96" customFormat="1">
      <c r="A149" s="152">
        <v>145</v>
      </c>
      <c r="B149" s="450" t="s">
        <v>1016</v>
      </c>
      <c r="C149" s="446">
        <v>2020</v>
      </c>
      <c r="D149" s="447">
        <v>2423597.9900000002</v>
      </c>
      <c r="E149" s="451" t="s">
        <v>953</v>
      </c>
      <c r="F149" s="449" t="s">
        <v>1217</v>
      </c>
    </row>
    <row r="150" spans="1:6" s="96" customFormat="1">
      <c r="A150" s="152">
        <v>146</v>
      </c>
      <c r="B150" s="450" t="s">
        <v>1017</v>
      </c>
      <c r="C150" s="446">
        <v>2019</v>
      </c>
      <c r="D150" s="447">
        <v>25092</v>
      </c>
      <c r="E150" s="451" t="s">
        <v>1100</v>
      </c>
      <c r="F150" s="449" t="s">
        <v>1217</v>
      </c>
    </row>
    <row r="151" spans="1:6" s="96" customFormat="1">
      <c r="A151" s="152">
        <v>147</v>
      </c>
      <c r="B151" s="450" t="s">
        <v>1018</v>
      </c>
      <c r="C151" s="446">
        <v>2021</v>
      </c>
      <c r="D151" s="447">
        <v>350071.19</v>
      </c>
      <c r="E151" s="451" t="s">
        <v>1101</v>
      </c>
      <c r="F151" s="449" t="s">
        <v>1217</v>
      </c>
    </row>
    <row r="152" spans="1:6" s="96" customFormat="1">
      <c r="A152" s="152">
        <v>148</v>
      </c>
      <c r="B152" s="450" t="s">
        <v>1019</v>
      </c>
      <c r="C152" s="446">
        <v>2019</v>
      </c>
      <c r="D152" s="447">
        <v>18793.63</v>
      </c>
      <c r="E152" s="451" t="s">
        <v>1101</v>
      </c>
      <c r="F152" s="449" t="s">
        <v>1217</v>
      </c>
    </row>
    <row r="153" spans="1:6" s="96" customFormat="1">
      <c r="A153" s="152">
        <v>149</v>
      </c>
      <c r="B153" s="450" t="s">
        <v>1020</v>
      </c>
      <c r="C153" s="446">
        <v>2020</v>
      </c>
      <c r="D153" s="447">
        <v>78000</v>
      </c>
      <c r="E153" s="451" t="s">
        <v>973</v>
      </c>
      <c r="F153" s="449" t="s">
        <v>1217</v>
      </c>
    </row>
    <row r="154" spans="1:6" s="96" customFormat="1">
      <c r="A154" s="152">
        <v>150</v>
      </c>
      <c r="B154" s="450" t="s">
        <v>1021</v>
      </c>
      <c r="C154" s="446"/>
      <c r="D154" s="447">
        <v>157900</v>
      </c>
      <c r="E154" s="451" t="s">
        <v>1102</v>
      </c>
      <c r="F154" s="449" t="s">
        <v>1217</v>
      </c>
    </row>
    <row r="155" spans="1:6" s="96" customFormat="1">
      <c r="A155" s="152">
        <v>151</v>
      </c>
      <c r="B155" s="450" t="s">
        <v>1022</v>
      </c>
      <c r="C155" s="446">
        <v>2017</v>
      </c>
      <c r="D155" s="447">
        <v>75664.11</v>
      </c>
      <c r="E155" s="451" t="s">
        <v>1103</v>
      </c>
      <c r="F155" s="449" t="s">
        <v>1217</v>
      </c>
    </row>
    <row r="156" spans="1:6" s="96" customFormat="1">
      <c r="A156" s="152">
        <v>152</v>
      </c>
      <c r="B156" s="450" t="s">
        <v>1023</v>
      </c>
      <c r="C156" s="446">
        <v>2017</v>
      </c>
      <c r="D156" s="447">
        <v>8525.6</v>
      </c>
      <c r="E156" s="451" t="s">
        <v>1103</v>
      </c>
      <c r="F156" s="449" t="s">
        <v>1217</v>
      </c>
    </row>
    <row r="157" spans="1:6" s="96" customFormat="1">
      <c r="A157" s="152">
        <v>153</v>
      </c>
      <c r="B157" s="450" t="s">
        <v>784</v>
      </c>
      <c r="C157" s="446">
        <v>2006</v>
      </c>
      <c r="D157" s="447">
        <v>89596.21</v>
      </c>
      <c r="E157" s="445" t="s">
        <v>1104</v>
      </c>
      <c r="F157" s="449" t="s">
        <v>1219</v>
      </c>
    </row>
    <row r="158" spans="1:6" s="96" customFormat="1">
      <c r="A158" s="152">
        <v>154</v>
      </c>
      <c r="B158" s="450" t="s">
        <v>785</v>
      </c>
      <c r="C158" s="446">
        <v>2007</v>
      </c>
      <c r="D158" s="447">
        <v>20305.36</v>
      </c>
      <c r="E158" s="445" t="s">
        <v>1105</v>
      </c>
      <c r="F158" s="449" t="s">
        <v>1220</v>
      </c>
    </row>
    <row r="159" spans="1:6" s="96" customFormat="1">
      <c r="A159" s="152">
        <v>155</v>
      </c>
      <c r="B159" s="450" t="s">
        <v>784</v>
      </c>
      <c r="C159" s="446">
        <v>2007</v>
      </c>
      <c r="D159" s="447">
        <v>46986.17</v>
      </c>
      <c r="E159" s="445" t="s">
        <v>1106</v>
      </c>
      <c r="F159" s="449" t="s">
        <v>1221</v>
      </c>
    </row>
    <row r="160" spans="1:6" s="96" customFormat="1">
      <c r="A160" s="152">
        <v>156</v>
      </c>
      <c r="B160" s="450" t="s">
        <v>784</v>
      </c>
      <c r="C160" s="446">
        <v>2008</v>
      </c>
      <c r="D160" s="447">
        <v>31875.38</v>
      </c>
      <c r="E160" s="445" t="s">
        <v>1107</v>
      </c>
      <c r="F160" s="449" t="s">
        <v>1222</v>
      </c>
    </row>
    <row r="161" spans="1:6" s="96" customFormat="1">
      <c r="A161" s="152">
        <v>157</v>
      </c>
      <c r="B161" s="450" t="s">
        <v>784</v>
      </c>
      <c r="C161" s="446">
        <v>2008</v>
      </c>
      <c r="D161" s="447">
        <v>46806.98</v>
      </c>
      <c r="E161" s="445" t="s">
        <v>1108</v>
      </c>
      <c r="F161" s="449" t="s">
        <v>1223</v>
      </c>
    </row>
    <row r="162" spans="1:6" s="96" customFormat="1">
      <c r="A162" s="152">
        <v>158</v>
      </c>
      <c r="B162" s="450" t="s">
        <v>786</v>
      </c>
      <c r="C162" s="446">
        <v>2008</v>
      </c>
      <c r="D162" s="447">
        <v>40748</v>
      </c>
      <c r="E162" s="445" t="s">
        <v>1109</v>
      </c>
      <c r="F162" s="449" t="s">
        <v>1224</v>
      </c>
    </row>
    <row r="163" spans="1:6" s="96" customFormat="1">
      <c r="A163" s="152">
        <v>159</v>
      </c>
      <c r="B163" s="450" t="s">
        <v>786</v>
      </c>
      <c r="C163" s="446">
        <v>2008</v>
      </c>
      <c r="D163" s="447">
        <v>24465.279999999999</v>
      </c>
      <c r="E163" s="445" t="s">
        <v>1110</v>
      </c>
      <c r="F163" s="449" t="s">
        <v>1225</v>
      </c>
    </row>
    <row r="164" spans="1:6" s="96" customFormat="1">
      <c r="A164" s="152">
        <v>160</v>
      </c>
      <c r="B164" s="450" t="s">
        <v>785</v>
      </c>
      <c r="C164" s="446" t="s">
        <v>1024</v>
      </c>
      <c r="D164" s="447">
        <v>117423.88</v>
      </c>
      <c r="E164" s="445" t="s">
        <v>1111</v>
      </c>
      <c r="F164" s="449" t="s">
        <v>1226</v>
      </c>
    </row>
    <row r="165" spans="1:6" s="96" customFormat="1">
      <c r="A165" s="152">
        <v>161</v>
      </c>
      <c r="B165" s="450" t="s">
        <v>785</v>
      </c>
      <c r="C165" s="446" t="s">
        <v>1024</v>
      </c>
      <c r="D165" s="447">
        <v>200532.8</v>
      </c>
      <c r="E165" s="445" t="s">
        <v>1112</v>
      </c>
      <c r="F165" s="449" t="s">
        <v>1227</v>
      </c>
    </row>
    <row r="166" spans="1:6" s="96" customFormat="1">
      <c r="A166" s="152">
        <v>162</v>
      </c>
      <c r="B166" s="450" t="s">
        <v>785</v>
      </c>
      <c r="C166" s="446">
        <v>2013</v>
      </c>
      <c r="D166" s="447">
        <v>119126.26</v>
      </c>
      <c r="E166" s="445" t="s">
        <v>1113</v>
      </c>
      <c r="F166" s="449" t="s">
        <v>1228</v>
      </c>
    </row>
    <row r="167" spans="1:6" s="96" customFormat="1">
      <c r="A167" s="152">
        <v>163</v>
      </c>
      <c r="B167" s="450" t="s">
        <v>785</v>
      </c>
      <c r="C167" s="446" t="s">
        <v>1025</v>
      </c>
      <c r="D167" s="447">
        <v>43179.63</v>
      </c>
      <c r="E167" s="445" t="s">
        <v>1114</v>
      </c>
      <c r="F167" s="449" t="s">
        <v>1229</v>
      </c>
    </row>
    <row r="168" spans="1:6" s="96" customFormat="1">
      <c r="A168" s="152">
        <v>164</v>
      </c>
      <c r="B168" s="450" t="s">
        <v>786</v>
      </c>
      <c r="C168" s="446">
        <v>2013</v>
      </c>
      <c r="D168" s="447">
        <v>29766</v>
      </c>
      <c r="E168" s="445" t="s">
        <v>1115</v>
      </c>
      <c r="F168" s="449" t="s">
        <v>1230</v>
      </c>
    </row>
    <row r="169" spans="1:6" s="96" customFormat="1">
      <c r="A169" s="152">
        <v>165</v>
      </c>
      <c r="B169" s="450" t="s">
        <v>786</v>
      </c>
      <c r="C169" s="446" t="s">
        <v>1026</v>
      </c>
      <c r="D169" s="447">
        <v>199161.60000000001</v>
      </c>
      <c r="E169" s="445" t="s">
        <v>1116</v>
      </c>
      <c r="F169" s="449" t="s">
        <v>1231</v>
      </c>
    </row>
    <row r="170" spans="1:6" s="96" customFormat="1" ht="25.5">
      <c r="A170" s="152">
        <v>166</v>
      </c>
      <c r="B170" s="450" t="s">
        <v>787</v>
      </c>
      <c r="C170" s="446">
        <v>2014</v>
      </c>
      <c r="D170" s="447">
        <v>65274.71</v>
      </c>
      <c r="E170" s="445" t="s">
        <v>1117</v>
      </c>
      <c r="F170" s="449" t="s">
        <v>1232</v>
      </c>
    </row>
    <row r="171" spans="1:6" s="96" customFormat="1">
      <c r="A171" s="152">
        <v>167</v>
      </c>
      <c r="B171" s="450" t="s">
        <v>786</v>
      </c>
      <c r="C171" s="446" t="s">
        <v>1027</v>
      </c>
      <c r="D171" s="447">
        <v>99104.45</v>
      </c>
      <c r="E171" s="445" t="s">
        <v>1118</v>
      </c>
      <c r="F171" s="449" t="s">
        <v>1233</v>
      </c>
    </row>
    <row r="172" spans="1:6" s="96" customFormat="1">
      <c r="A172" s="152">
        <v>168</v>
      </c>
      <c r="B172" s="450" t="s">
        <v>786</v>
      </c>
      <c r="C172" s="446">
        <v>2015</v>
      </c>
      <c r="D172" s="447">
        <v>44280</v>
      </c>
      <c r="E172" s="445" t="s">
        <v>1119</v>
      </c>
      <c r="F172" s="449" t="s">
        <v>1230</v>
      </c>
    </row>
    <row r="173" spans="1:6" s="96" customFormat="1">
      <c r="A173" s="152">
        <v>169</v>
      </c>
      <c r="B173" s="450" t="s">
        <v>786</v>
      </c>
      <c r="C173" s="446">
        <v>2015</v>
      </c>
      <c r="D173" s="447">
        <v>13870</v>
      </c>
      <c r="E173" s="445" t="s">
        <v>1120</v>
      </c>
      <c r="F173" s="449" t="s">
        <v>1234</v>
      </c>
    </row>
    <row r="174" spans="1:6" s="96" customFormat="1">
      <c r="A174" s="152">
        <v>170</v>
      </c>
      <c r="B174" s="450" t="s">
        <v>786</v>
      </c>
      <c r="C174" s="446">
        <v>2015</v>
      </c>
      <c r="D174" s="447">
        <v>121647</v>
      </c>
      <c r="E174" s="445" t="s">
        <v>1109</v>
      </c>
      <c r="F174" s="449" t="s">
        <v>1235</v>
      </c>
    </row>
    <row r="175" spans="1:6" s="96" customFormat="1">
      <c r="A175" s="152">
        <v>171</v>
      </c>
      <c r="B175" s="450" t="s">
        <v>785</v>
      </c>
      <c r="C175" s="446">
        <v>2015</v>
      </c>
      <c r="D175" s="447">
        <v>74459.28</v>
      </c>
      <c r="E175" s="445" t="s">
        <v>1121</v>
      </c>
      <c r="F175" s="449" t="s">
        <v>1230</v>
      </c>
    </row>
    <row r="176" spans="1:6" s="96" customFormat="1">
      <c r="A176" s="152">
        <v>172</v>
      </c>
      <c r="B176" s="450" t="s">
        <v>785</v>
      </c>
      <c r="C176" s="446">
        <v>2016</v>
      </c>
      <c r="D176" s="447">
        <v>89597.2</v>
      </c>
      <c r="E176" s="445" t="s">
        <v>1122</v>
      </c>
      <c r="F176" s="449" t="s">
        <v>1235</v>
      </c>
    </row>
    <row r="177" spans="1:6" s="96" customFormat="1">
      <c r="A177" s="152">
        <v>173</v>
      </c>
      <c r="B177" s="450" t="s">
        <v>785</v>
      </c>
      <c r="C177" s="446">
        <v>2016</v>
      </c>
      <c r="D177" s="447">
        <v>120000.5</v>
      </c>
      <c r="E177" s="445" t="s">
        <v>1123</v>
      </c>
      <c r="F177" s="449" t="s">
        <v>1230</v>
      </c>
    </row>
    <row r="178" spans="1:6" s="96" customFormat="1">
      <c r="A178" s="152">
        <v>174</v>
      </c>
      <c r="B178" s="450" t="s">
        <v>785</v>
      </c>
      <c r="C178" s="446">
        <v>2016</v>
      </c>
      <c r="D178" s="447">
        <v>45722.63</v>
      </c>
      <c r="E178" s="445" t="s">
        <v>1124</v>
      </c>
      <c r="F178" s="449" t="s">
        <v>1236</v>
      </c>
    </row>
    <row r="179" spans="1:6" s="96" customFormat="1">
      <c r="A179" s="152">
        <v>175</v>
      </c>
      <c r="B179" s="450" t="s">
        <v>786</v>
      </c>
      <c r="C179" s="446">
        <v>2016</v>
      </c>
      <c r="D179" s="447">
        <v>34440</v>
      </c>
      <c r="E179" s="445" t="s">
        <v>1125</v>
      </c>
      <c r="F179" s="449" t="s">
        <v>1237</v>
      </c>
    </row>
    <row r="180" spans="1:6" s="96" customFormat="1" ht="25.5">
      <c r="A180" s="152">
        <v>176</v>
      </c>
      <c r="B180" s="450" t="s">
        <v>786</v>
      </c>
      <c r="C180" s="446">
        <v>2016</v>
      </c>
      <c r="D180" s="447">
        <v>23200</v>
      </c>
      <c r="E180" s="445" t="s">
        <v>1126</v>
      </c>
      <c r="F180" s="449" t="s">
        <v>1238</v>
      </c>
    </row>
    <row r="181" spans="1:6" s="96" customFormat="1">
      <c r="A181" s="152">
        <v>177</v>
      </c>
      <c r="B181" s="450" t="s">
        <v>788</v>
      </c>
      <c r="C181" s="446">
        <v>2017</v>
      </c>
      <c r="D181" s="447">
        <v>7194.27</v>
      </c>
      <c r="E181" s="445" t="s">
        <v>1127</v>
      </c>
      <c r="F181" s="449" t="s">
        <v>1239</v>
      </c>
    </row>
    <row r="182" spans="1:6" s="96" customFormat="1">
      <c r="A182" s="152">
        <v>178</v>
      </c>
      <c r="B182" s="450" t="s">
        <v>788</v>
      </c>
      <c r="C182" s="446">
        <v>2017</v>
      </c>
      <c r="D182" s="447">
        <v>7293.9</v>
      </c>
      <c r="E182" s="445" t="s">
        <v>1128</v>
      </c>
      <c r="F182" s="449" t="s">
        <v>1240</v>
      </c>
    </row>
    <row r="183" spans="1:6" s="96" customFormat="1">
      <c r="A183" s="152">
        <v>179</v>
      </c>
      <c r="B183" s="450" t="s">
        <v>788</v>
      </c>
      <c r="C183" s="446">
        <v>2017</v>
      </c>
      <c r="D183" s="447">
        <v>6261.79</v>
      </c>
      <c r="E183" s="445" t="s">
        <v>1129</v>
      </c>
      <c r="F183" s="449" t="s">
        <v>1241</v>
      </c>
    </row>
    <row r="184" spans="1:6" s="96" customFormat="1">
      <c r="A184" s="152">
        <v>180</v>
      </c>
      <c r="B184" s="450" t="s">
        <v>1028</v>
      </c>
      <c r="C184" s="446">
        <v>2017</v>
      </c>
      <c r="D184" s="447">
        <v>33257.94</v>
      </c>
      <c r="E184" s="445" t="s">
        <v>1130</v>
      </c>
      <c r="F184" s="449" t="s">
        <v>1242</v>
      </c>
    </row>
    <row r="185" spans="1:6" s="96" customFormat="1">
      <c r="A185" s="152">
        <v>181</v>
      </c>
      <c r="B185" s="450" t="s">
        <v>1029</v>
      </c>
      <c r="C185" s="446">
        <v>2017</v>
      </c>
      <c r="D185" s="447">
        <v>119310</v>
      </c>
      <c r="E185" s="445" t="s">
        <v>1131</v>
      </c>
      <c r="F185" s="449" t="s">
        <v>1243</v>
      </c>
    </row>
    <row r="186" spans="1:6" s="96" customFormat="1" ht="38.25">
      <c r="A186" s="152">
        <v>182</v>
      </c>
      <c r="B186" s="450" t="s">
        <v>1029</v>
      </c>
      <c r="C186" s="446">
        <v>2017</v>
      </c>
      <c r="D186" s="447">
        <v>58951.12</v>
      </c>
      <c r="E186" s="445" t="s">
        <v>1132</v>
      </c>
      <c r="F186" s="454" t="s">
        <v>1244</v>
      </c>
    </row>
    <row r="187" spans="1:6" s="96" customFormat="1">
      <c r="A187" s="152">
        <v>183</v>
      </c>
      <c r="B187" s="450" t="s">
        <v>1029</v>
      </c>
      <c r="C187" s="446">
        <v>2017</v>
      </c>
      <c r="D187" s="447">
        <v>144828.54</v>
      </c>
      <c r="E187" s="445" t="s">
        <v>1133</v>
      </c>
      <c r="F187" s="449" t="s">
        <v>1245</v>
      </c>
    </row>
    <row r="188" spans="1:6" s="96" customFormat="1">
      <c r="A188" s="152">
        <v>184</v>
      </c>
      <c r="B188" s="450" t="s">
        <v>1029</v>
      </c>
      <c r="C188" s="446">
        <v>2017</v>
      </c>
      <c r="D188" s="447">
        <v>51217.2</v>
      </c>
      <c r="E188" s="445" t="s">
        <v>1134</v>
      </c>
      <c r="F188" s="449" t="s">
        <v>1245</v>
      </c>
    </row>
    <row r="189" spans="1:6" s="96" customFormat="1">
      <c r="A189" s="152">
        <v>185</v>
      </c>
      <c r="B189" s="450" t="s">
        <v>1029</v>
      </c>
      <c r="C189" s="446">
        <v>2017</v>
      </c>
      <c r="D189" s="447">
        <v>61500</v>
      </c>
      <c r="E189" s="445" t="s">
        <v>1135</v>
      </c>
      <c r="F189" s="449" t="s">
        <v>1246</v>
      </c>
    </row>
    <row r="190" spans="1:6" s="96" customFormat="1">
      <c r="A190" s="152">
        <v>186</v>
      </c>
      <c r="B190" s="450" t="s">
        <v>789</v>
      </c>
      <c r="C190" s="446">
        <v>2017</v>
      </c>
      <c r="D190" s="447">
        <v>8211.74</v>
      </c>
      <c r="E190" s="445" t="s">
        <v>1136</v>
      </c>
      <c r="F190" s="449" t="s">
        <v>1247</v>
      </c>
    </row>
    <row r="191" spans="1:6" s="96" customFormat="1">
      <c r="A191" s="152">
        <v>187</v>
      </c>
      <c r="B191" s="450" t="s">
        <v>1029</v>
      </c>
      <c r="C191" s="446">
        <v>2017</v>
      </c>
      <c r="D191" s="447">
        <v>82358.77</v>
      </c>
      <c r="E191" s="445" t="s">
        <v>1137</v>
      </c>
      <c r="F191" s="449" t="s">
        <v>1248</v>
      </c>
    </row>
    <row r="192" spans="1:6" s="96" customFormat="1">
      <c r="A192" s="152">
        <v>188</v>
      </c>
      <c r="B192" s="450" t="s">
        <v>785</v>
      </c>
      <c r="C192" s="446">
        <v>2017</v>
      </c>
      <c r="D192" s="447">
        <v>61181.47</v>
      </c>
      <c r="E192" s="445" t="s">
        <v>1138</v>
      </c>
      <c r="F192" s="449" t="s">
        <v>1249</v>
      </c>
    </row>
    <row r="193" spans="1:6" s="96" customFormat="1">
      <c r="A193" s="152">
        <v>189</v>
      </c>
      <c r="B193" s="450" t="s">
        <v>785</v>
      </c>
      <c r="C193" s="446">
        <v>2017</v>
      </c>
      <c r="D193" s="447">
        <v>114200.8</v>
      </c>
      <c r="E193" s="445" t="s">
        <v>1139</v>
      </c>
      <c r="F193" s="449" t="s">
        <v>1250</v>
      </c>
    </row>
    <row r="194" spans="1:6" s="96" customFormat="1">
      <c r="A194" s="152">
        <v>190</v>
      </c>
      <c r="B194" s="450" t="s">
        <v>785</v>
      </c>
      <c r="C194" s="446">
        <v>2017</v>
      </c>
      <c r="D194" s="447">
        <v>119842.33</v>
      </c>
      <c r="E194" s="445" t="s">
        <v>1140</v>
      </c>
      <c r="F194" s="449" t="s">
        <v>1251</v>
      </c>
    </row>
    <row r="195" spans="1:6" s="96" customFormat="1" ht="51">
      <c r="A195" s="152">
        <v>191</v>
      </c>
      <c r="B195" s="450" t="s">
        <v>1030</v>
      </c>
      <c r="C195" s="446">
        <v>2018</v>
      </c>
      <c r="D195" s="447">
        <v>157661.4</v>
      </c>
      <c r="E195" s="445" t="s">
        <v>1141</v>
      </c>
      <c r="F195" s="449" t="s">
        <v>1242</v>
      </c>
    </row>
    <row r="196" spans="1:6" s="96" customFormat="1">
      <c r="A196" s="152">
        <v>192</v>
      </c>
      <c r="B196" s="450" t="s">
        <v>1031</v>
      </c>
      <c r="C196" s="446">
        <v>2018</v>
      </c>
      <c r="D196" s="447">
        <v>9520.2000000000007</v>
      </c>
      <c r="E196" s="445" t="s">
        <v>1142</v>
      </c>
      <c r="F196" s="449" t="s">
        <v>1252</v>
      </c>
    </row>
    <row r="197" spans="1:6" s="96" customFormat="1">
      <c r="A197" s="152">
        <v>193</v>
      </c>
      <c r="B197" s="450" t="s">
        <v>1030</v>
      </c>
      <c r="C197" s="446">
        <v>2018</v>
      </c>
      <c r="D197" s="447">
        <v>15899.99</v>
      </c>
      <c r="E197" s="445" t="s">
        <v>1143</v>
      </c>
      <c r="F197" s="449" t="s">
        <v>1238</v>
      </c>
    </row>
    <row r="198" spans="1:6" s="96" customFormat="1">
      <c r="A198" s="152">
        <v>194</v>
      </c>
      <c r="B198" s="450" t="s">
        <v>785</v>
      </c>
      <c r="C198" s="446">
        <v>2018</v>
      </c>
      <c r="D198" s="447">
        <v>11447.81</v>
      </c>
      <c r="E198" s="445" t="s">
        <v>1144</v>
      </c>
      <c r="F198" s="449" t="s">
        <v>1253</v>
      </c>
    </row>
    <row r="199" spans="1:6" s="96" customFormat="1">
      <c r="A199" s="152">
        <v>195</v>
      </c>
      <c r="B199" s="450" t="s">
        <v>785</v>
      </c>
      <c r="C199" s="446">
        <v>2019</v>
      </c>
      <c r="D199" s="447">
        <v>110994.13</v>
      </c>
      <c r="E199" s="445" t="s">
        <v>1145</v>
      </c>
      <c r="F199" s="449" t="s">
        <v>1253</v>
      </c>
    </row>
    <row r="200" spans="1:6" s="96" customFormat="1">
      <c r="A200" s="152">
        <v>196</v>
      </c>
      <c r="B200" s="450" t="s">
        <v>785</v>
      </c>
      <c r="C200" s="446">
        <v>2019</v>
      </c>
      <c r="D200" s="447">
        <v>21543.29</v>
      </c>
      <c r="E200" s="445" t="s">
        <v>1146</v>
      </c>
      <c r="F200" s="449" t="s">
        <v>1254</v>
      </c>
    </row>
    <row r="201" spans="1:6" s="96" customFormat="1">
      <c r="A201" s="152">
        <v>197</v>
      </c>
      <c r="B201" s="445" t="s">
        <v>1029</v>
      </c>
      <c r="C201" s="446">
        <v>2019</v>
      </c>
      <c r="D201" s="447">
        <v>14999.85</v>
      </c>
      <c r="E201" s="445" t="s">
        <v>1147</v>
      </c>
      <c r="F201" s="449" t="s">
        <v>1255</v>
      </c>
    </row>
    <row r="202" spans="1:6" s="96" customFormat="1" ht="102">
      <c r="A202" s="152">
        <v>198</v>
      </c>
      <c r="B202" s="445" t="s">
        <v>1030</v>
      </c>
      <c r="C202" s="446">
        <v>2019</v>
      </c>
      <c r="D202" s="447">
        <v>108707.4</v>
      </c>
      <c r="E202" s="445" t="s">
        <v>1148</v>
      </c>
      <c r="F202" s="449" t="s">
        <v>1256</v>
      </c>
    </row>
    <row r="203" spans="1:6" s="96" customFormat="1" ht="51">
      <c r="A203" s="152">
        <v>199</v>
      </c>
      <c r="B203" s="445" t="s">
        <v>1030</v>
      </c>
      <c r="C203" s="446">
        <v>2019</v>
      </c>
      <c r="D203" s="447">
        <v>132865.20000000001</v>
      </c>
      <c r="E203" s="445" t="s">
        <v>1149</v>
      </c>
      <c r="F203" s="449" t="s">
        <v>1257</v>
      </c>
    </row>
    <row r="204" spans="1:6" s="96" customFormat="1">
      <c r="A204" s="152">
        <v>200</v>
      </c>
      <c r="B204" s="445" t="s">
        <v>1032</v>
      </c>
      <c r="C204" s="446">
        <v>2020</v>
      </c>
      <c r="D204" s="447">
        <v>11880</v>
      </c>
      <c r="E204" s="445" t="s">
        <v>1150</v>
      </c>
      <c r="F204" s="449" t="s">
        <v>1258</v>
      </c>
    </row>
    <row r="205" spans="1:6" s="96" customFormat="1">
      <c r="A205" s="152">
        <v>201</v>
      </c>
      <c r="B205" s="445" t="s">
        <v>1033</v>
      </c>
      <c r="C205" s="446">
        <v>2020</v>
      </c>
      <c r="D205" s="447">
        <v>5939.99</v>
      </c>
      <c r="E205" s="445" t="s">
        <v>1151</v>
      </c>
      <c r="F205" s="449" t="s">
        <v>1259</v>
      </c>
    </row>
    <row r="206" spans="1:6" s="96" customFormat="1">
      <c r="A206" s="152">
        <v>202</v>
      </c>
      <c r="B206" s="445" t="s">
        <v>1032</v>
      </c>
      <c r="C206" s="446">
        <v>2020</v>
      </c>
      <c r="D206" s="447">
        <v>11000</v>
      </c>
      <c r="E206" s="445" t="s">
        <v>1152</v>
      </c>
      <c r="F206" s="449" t="s">
        <v>1260</v>
      </c>
    </row>
    <row r="207" spans="1:6" s="96" customFormat="1">
      <c r="A207" s="152">
        <v>203</v>
      </c>
      <c r="B207" s="445" t="s">
        <v>1033</v>
      </c>
      <c r="C207" s="446">
        <v>2020</v>
      </c>
      <c r="D207" s="447">
        <v>3988.15</v>
      </c>
      <c r="E207" s="445" t="s">
        <v>1153</v>
      </c>
      <c r="F207" s="449" t="s">
        <v>1259</v>
      </c>
    </row>
    <row r="208" spans="1:6" s="96" customFormat="1">
      <c r="A208" s="152">
        <v>204</v>
      </c>
      <c r="B208" s="445" t="s">
        <v>1033</v>
      </c>
      <c r="C208" s="446">
        <v>2020</v>
      </c>
      <c r="D208" s="447">
        <v>3988.15</v>
      </c>
      <c r="E208" s="445" t="s">
        <v>1154</v>
      </c>
      <c r="F208" s="449" t="s">
        <v>1259</v>
      </c>
    </row>
    <row r="209" spans="1:6" s="96" customFormat="1">
      <c r="A209" s="152">
        <v>205</v>
      </c>
      <c r="B209" s="445" t="s">
        <v>1033</v>
      </c>
      <c r="C209" s="446">
        <v>2020</v>
      </c>
      <c r="D209" s="447">
        <v>3988.15</v>
      </c>
      <c r="E209" s="445" t="s">
        <v>1155</v>
      </c>
      <c r="F209" s="449" t="s">
        <v>1259</v>
      </c>
    </row>
    <row r="210" spans="1:6" s="96" customFormat="1">
      <c r="A210" s="152">
        <v>206</v>
      </c>
      <c r="B210" s="445" t="s">
        <v>1033</v>
      </c>
      <c r="C210" s="446">
        <v>2020</v>
      </c>
      <c r="D210" s="447">
        <v>3988.15</v>
      </c>
      <c r="E210" s="445" t="s">
        <v>1156</v>
      </c>
      <c r="F210" s="449" t="s">
        <v>1259</v>
      </c>
    </row>
    <row r="211" spans="1:6" s="96" customFormat="1">
      <c r="A211" s="152">
        <v>207</v>
      </c>
      <c r="B211" s="445" t="s">
        <v>1033</v>
      </c>
      <c r="C211" s="446">
        <v>2020</v>
      </c>
      <c r="D211" s="447">
        <v>3988.15</v>
      </c>
      <c r="E211" s="445" t="s">
        <v>1157</v>
      </c>
      <c r="F211" s="449" t="s">
        <v>1259</v>
      </c>
    </row>
    <row r="212" spans="1:6" s="96" customFormat="1">
      <c r="A212" s="152">
        <v>208</v>
      </c>
      <c r="B212" s="445" t="s">
        <v>1033</v>
      </c>
      <c r="C212" s="446">
        <v>2020</v>
      </c>
      <c r="D212" s="447">
        <v>3988.15</v>
      </c>
      <c r="E212" s="445" t="s">
        <v>1158</v>
      </c>
      <c r="F212" s="449" t="s">
        <v>1259</v>
      </c>
    </row>
    <row r="213" spans="1:6" s="96" customFormat="1">
      <c r="A213" s="152">
        <v>209</v>
      </c>
      <c r="B213" s="445" t="s">
        <v>1032</v>
      </c>
      <c r="C213" s="446">
        <v>2020</v>
      </c>
      <c r="D213" s="447">
        <v>7976.3</v>
      </c>
      <c r="E213" s="445" t="s">
        <v>1159</v>
      </c>
      <c r="F213" s="449" t="s">
        <v>1258</v>
      </c>
    </row>
    <row r="214" spans="1:6" s="96" customFormat="1">
      <c r="A214" s="152">
        <v>210</v>
      </c>
      <c r="B214" s="445" t="s">
        <v>1033</v>
      </c>
      <c r="C214" s="446">
        <v>2020</v>
      </c>
      <c r="D214" s="447">
        <v>3988.15</v>
      </c>
      <c r="E214" s="445" t="s">
        <v>1160</v>
      </c>
      <c r="F214" s="449" t="s">
        <v>1259</v>
      </c>
    </row>
    <row r="215" spans="1:6" s="96" customFormat="1">
      <c r="A215" s="152">
        <v>211</v>
      </c>
      <c r="B215" s="445" t="s">
        <v>1033</v>
      </c>
      <c r="C215" s="446">
        <v>2020</v>
      </c>
      <c r="D215" s="447">
        <v>3988.15</v>
      </c>
      <c r="E215" s="445" t="s">
        <v>1161</v>
      </c>
      <c r="F215" s="449" t="s">
        <v>1259</v>
      </c>
    </row>
    <row r="216" spans="1:6" s="96" customFormat="1">
      <c r="A216" s="152">
        <v>212</v>
      </c>
      <c r="B216" s="445" t="s">
        <v>1033</v>
      </c>
      <c r="C216" s="446">
        <v>2020</v>
      </c>
      <c r="D216" s="447">
        <v>3988.15</v>
      </c>
      <c r="E216" s="445" t="s">
        <v>1162</v>
      </c>
      <c r="F216" s="449" t="s">
        <v>1259</v>
      </c>
    </row>
    <row r="217" spans="1:6" s="96" customFormat="1">
      <c r="A217" s="152">
        <v>213</v>
      </c>
      <c r="B217" s="445" t="s">
        <v>1033</v>
      </c>
      <c r="C217" s="446">
        <v>2020</v>
      </c>
      <c r="D217" s="447">
        <v>3988.15</v>
      </c>
      <c r="E217" s="445" t="s">
        <v>1163</v>
      </c>
      <c r="F217" s="449" t="s">
        <v>1259</v>
      </c>
    </row>
    <row r="218" spans="1:6" s="96" customFormat="1">
      <c r="A218" s="152">
        <v>214</v>
      </c>
      <c r="B218" s="445" t="s">
        <v>1033</v>
      </c>
      <c r="C218" s="446">
        <v>2020</v>
      </c>
      <c r="D218" s="447">
        <v>6200</v>
      </c>
      <c r="E218" s="445" t="s">
        <v>1164</v>
      </c>
      <c r="F218" s="449" t="s">
        <v>1259</v>
      </c>
    </row>
    <row r="219" spans="1:6" s="96" customFormat="1">
      <c r="A219" s="152">
        <v>215</v>
      </c>
      <c r="B219" s="445" t="s">
        <v>1033</v>
      </c>
      <c r="C219" s="446">
        <v>2020</v>
      </c>
      <c r="D219" s="447">
        <v>6200</v>
      </c>
      <c r="E219" s="445" t="s">
        <v>1150</v>
      </c>
      <c r="F219" s="449" t="s">
        <v>1259</v>
      </c>
    </row>
    <row r="220" spans="1:6" s="96" customFormat="1">
      <c r="A220" s="152">
        <v>216</v>
      </c>
      <c r="B220" s="445" t="s">
        <v>1033</v>
      </c>
      <c r="C220" s="446">
        <v>2020</v>
      </c>
      <c r="D220" s="447">
        <v>6150</v>
      </c>
      <c r="E220" s="445" t="s">
        <v>1165</v>
      </c>
      <c r="F220" s="449" t="s">
        <v>1259</v>
      </c>
    </row>
    <row r="221" spans="1:6" s="96" customFormat="1">
      <c r="A221" s="152">
        <v>217</v>
      </c>
      <c r="B221" s="445" t="s">
        <v>1033</v>
      </c>
      <c r="C221" s="446">
        <v>2020</v>
      </c>
      <c r="D221" s="447">
        <v>6200</v>
      </c>
      <c r="E221" s="445" t="s">
        <v>1166</v>
      </c>
      <c r="F221" s="449" t="s">
        <v>1261</v>
      </c>
    </row>
    <row r="222" spans="1:6" s="96" customFormat="1">
      <c r="A222" s="152">
        <v>218</v>
      </c>
      <c r="B222" s="445" t="s">
        <v>1033</v>
      </c>
      <c r="C222" s="446">
        <v>2020</v>
      </c>
      <c r="D222" s="447">
        <v>6200</v>
      </c>
      <c r="E222" s="445" t="s">
        <v>1167</v>
      </c>
      <c r="F222" s="449" t="s">
        <v>1261</v>
      </c>
    </row>
    <row r="223" spans="1:6" s="96" customFormat="1">
      <c r="A223" s="152">
        <v>219</v>
      </c>
      <c r="B223" s="445" t="s">
        <v>1033</v>
      </c>
      <c r="C223" s="446">
        <v>2020</v>
      </c>
      <c r="D223" s="447">
        <v>6200</v>
      </c>
      <c r="E223" s="445" t="s">
        <v>1167</v>
      </c>
      <c r="F223" s="449" t="s">
        <v>1261</v>
      </c>
    </row>
    <row r="224" spans="1:6" s="96" customFormat="1">
      <c r="A224" s="152">
        <v>220</v>
      </c>
      <c r="B224" s="445" t="s">
        <v>1029</v>
      </c>
      <c r="C224" s="446">
        <v>2020</v>
      </c>
      <c r="D224" s="447">
        <v>329131.58</v>
      </c>
      <c r="E224" s="445" t="s">
        <v>1168</v>
      </c>
      <c r="F224" s="449" t="s">
        <v>1262</v>
      </c>
    </row>
    <row r="225" spans="1:6" s="96" customFormat="1">
      <c r="A225" s="152">
        <v>221</v>
      </c>
      <c r="B225" s="445" t="s">
        <v>1029</v>
      </c>
      <c r="C225" s="446">
        <v>2020</v>
      </c>
      <c r="D225" s="447">
        <v>115330.6</v>
      </c>
      <c r="E225" s="445" t="s">
        <v>1169</v>
      </c>
      <c r="F225" s="449" t="s">
        <v>1263</v>
      </c>
    </row>
    <row r="226" spans="1:6" s="96" customFormat="1">
      <c r="A226" s="152">
        <v>222</v>
      </c>
      <c r="B226" s="445" t="s">
        <v>1029</v>
      </c>
      <c r="C226" s="446">
        <v>2020</v>
      </c>
      <c r="D226" s="447">
        <v>526685.68999999994</v>
      </c>
      <c r="E226" s="445" t="s">
        <v>1170</v>
      </c>
      <c r="F226" s="449" t="s">
        <v>1264</v>
      </c>
    </row>
    <row r="227" spans="1:6" s="96" customFormat="1">
      <c r="A227" s="152">
        <v>223</v>
      </c>
      <c r="B227" s="445" t="s">
        <v>785</v>
      </c>
      <c r="C227" s="446">
        <v>2020</v>
      </c>
      <c r="D227" s="447">
        <v>125474.37</v>
      </c>
      <c r="E227" s="445" t="s">
        <v>1171</v>
      </c>
      <c r="F227" s="449" t="s">
        <v>1265</v>
      </c>
    </row>
    <row r="228" spans="1:6" s="96" customFormat="1">
      <c r="A228" s="152">
        <v>224</v>
      </c>
      <c r="B228" s="445" t="s">
        <v>785</v>
      </c>
      <c r="C228" s="446">
        <v>2020</v>
      </c>
      <c r="D228" s="447">
        <v>103037.37</v>
      </c>
      <c r="E228" s="445" t="s">
        <v>1172</v>
      </c>
      <c r="F228" s="449" t="s">
        <v>1265</v>
      </c>
    </row>
    <row r="229" spans="1:6" s="96" customFormat="1">
      <c r="A229" s="152">
        <v>225</v>
      </c>
      <c r="B229" s="445" t="s">
        <v>785</v>
      </c>
      <c r="C229" s="446">
        <v>2020</v>
      </c>
      <c r="D229" s="447">
        <v>41671.440000000002</v>
      </c>
      <c r="E229" s="445" t="s">
        <v>1173</v>
      </c>
      <c r="F229" s="449" t="s">
        <v>1265</v>
      </c>
    </row>
    <row r="230" spans="1:6" s="96" customFormat="1">
      <c r="A230" s="152">
        <v>226</v>
      </c>
      <c r="B230" s="445" t="s">
        <v>785</v>
      </c>
      <c r="C230" s="446">
        <v>2020</v>
      </c>
      <c r="D230" s="447">
        <v>29448.11</v>
      </c>
      <c r="E230" s="445" t="s">
        <v>1174</v>
      </c>
      <c r="F230" s="449" t="s">
        <v>1265</v>
      </c>
    </row>
    <row r="231" spans="1:6" s="96" customFormat="1">
      <c r="A231" s="152">
        <v>227</v>
      </c>
      <c r="B231" s="445" t="s">
        <v>785</v>
      </c>
      <c r="C231" s="446">
        <v>2020</v>
      </c>
      <c r="D231" s="447">
        <v>28467.53</v>
      </c>
      <c r="E231" s="445" t="s">
        <v>1175</v>
      </c>
      <c r="F231" s="449" t="s">
        <v>1265</v>
      </c>
    </row>
    <row r="232" spans="1:6" s="96" customFormat="1" ht="38.25">
      <c r="A232" s="152">
        <v>228</v>
      </c>
      <c r="B232" s="445" t="s">
        <v>1029</v>
      </c>
      <c r="C232" s="446">
        <v>2020</v>
      </c>
      <c r="D232" s="447">
        <v>11000</v>
      </c>
      <c r="E232" s="445" t="s">
        <v>1176</v>
      </c>
      <c r="F232" s="454" t="s">
        <v>1266</v>
      </c>
    </row>
    <row r="233" spans="1:6" s="96" customFormat="1" ht="38.25">
      <c r="A233" s="152">
        <v>229</v>
      </c>
      <c r="B233" s="445" t="s">
        <v>1029</v>
      </c>
      <c r="C233" s="446">
        <v>2020</v>
      </c>
      <c r="D233" s="447">
        <v>48000</v>
      </c>
      <c r="E233" s="445" t="s">
        <v>1177</v>
      </c>
      <c r="F233" s="454" t="s">
        <v>1267</v>
      </c>
    </row>
    <row r="234" spans="1:6" s="96" customFormat="1" ht="38.25">
      <c r="A234" s="152">
        <v>230</v>
      </c>
      <c r="B234" s="445" t="s">
        <v>1029</v>
      </c>
      <c r="C234" s="446">
        <v>2020</v>
      </c>
      <c r="D234" s="447">
        <v>14637</v>
      </c>
      <c r="E234" s="445" t="s">
        <v>1178</v>
      </c>
      <c r="F234" s="454" t="s">
        <v>1268</v>
      </c>
    </row>
    <row r="235" spans="1:6" s="96" customFormat="1">
      <c r="A235" s="152">
        <v>231</v>
      </c>
      <c r="B235" s="445" t="s">
        <v>1029</v>
      </c>
      <c r="C235" s="446">
        <v>2020</v>
      </c>
      <c r="D235" s="447">
        <v>12546</v>
      </c>
      <c r="E235" s="445" t="s">
        <v>1179</v>
      </c>
      <c r="F235" s="449" t="s">
        <v>1248</v>
      </c>
    </row>
    <row r="236" spans="1:6" s="96" customFormat="1" ht="12.75" customHeight="1">
      <c r="A236" s="152">
        <v>232</v>
      </c>
      <c r="B236" s="445" t="s">
        <v>458</v>
      </c>
      <c r="C236" s="446">
        <v>1999</v>
      </c>
      <c r="D236" s="447">
        <v>20485</v>
      </c>
      <c r="E236" s="451" t="s">
        <v>1180</v>
      </c>
      <c r="F236" s="449"/>
    </row>
    <row r="237" spans="1:6" s="96" customFormat="1">
      <c r="A237" s="152">
        <v>233</v>
      </c>
      <c r="B237" s="450" t="s">
        <v>766</v>
      </c>
      <c r="C237" s="446" t="s">
        <v>767</v>
      </c>
      <c r="D237" s="447">
        <v>5200</v>
      </c>
      <c r="E237" s="451" t="s">
        <v>1181</v>
      </c>
      <c r="F237" s="449"/>
    </row>
    <row r="238" spans="1:6" s="96" customFormat="1">
      <c r="A238" s="152">
        <v>234</v>
      </c>
      <c r="B238" s="450" t="s">
        <v>765</v>
      </c>
      <c r="C238" s="446">
        <v>1999</v>
      </c>
      <c r="D238" s="447">
        <v>4840.84</v>
      </c>
      <c r="E238" s="451" t="s">
        <v>1182</v>
      </c>
      <c r="F238" s="449"/>
    </row>
    <row r="239" spans="1:6" s="96" customFormat="1">
      <c r="A239" s="152">
        <v>235</v>
      </c>
      <c r="B239" s="450" t="s">
        <v>765</v>
      </c>
      <c r="C239" s="446">
        <v>1999</v>
      </c>
      <c r="D239" s="447">
        <v>4840.84</v>
      </c>
      <c r="E239" s="451" t="s">
        <v>1183</v>
      </c>
      <c r="F239" s="449"/>
    </row>
    <row r="240" spans="1:6" s="96" customFormat="1">
      <c r="A240" s="152">
        <v>236</v>
      </c>
      <c r="B240" s="450" t="s">
        <v>766</v>
      </c>
      <c r="C240" s="446" t="s">
        <v>767</v>
      </c>
      <c r="D240" s="447">
        <v>5200</v>
      </c>
      <c r="E240" s="451" t="s">
        <v>1184</v>
      </c>
      <c r="F240" s="449"/>
    </row>
    <row r="241" spans="1:6" s="96" customFormat="1">
      <c r="A241" s="152">
        <v>237</v>
      </c>
      <c r="B241" s="450" t="s">
        <v>766</v>
      </c>
      <c r="C241" s="446" t="s">
        <v>767</v>
      </c>
      <c r="D241" s="447">
        <v>5200</v>
      </c>
      <c r="E241" s="451" t="s">
        <v>1181</v>
      </c>
      <c r="F241" s="449"/>
    </row>
    <row r="242" spans="1:6" s="96" customFormat="1">
      <c r="A242" s="152">
        <v>238</v>
      </c>
      <c r="B242" s="445" t="s">
        <v>768</v>
      </c>
      <c r="C242" s="446" t="s">
        <v>767</v>
      </c>
      <c r="D242" s="447">
        <v>13700</v>
      </c>
      <c r="E242" s="451" t="s">
        <v>455</v>
      </c>
      <c r="F242" s="449"/>
    </row>
    <row r="243" spans="1:6" s="96" customFormat="1">
      <c r="A243" s="152">
        <v>239</v>
      </c>
      <c r="B243" s="445" t="s">
        <v>766</v>
      </c>
      <c r="C243" s="446" t="s">
        <v>767</v>
      </c>
      <c r="D243" s="447">
        <v>5200</v>
      </c>
      <c r="E243" s="451" t="s">
        <v>1185</v>
      </c>
      <c r="F243" s="449"/>
    </row>
    <row r="244" spans="1:6" s="96" customFormat="1">
      <c r="A244" s="152">
        <v>240</v>
      </c>
      <c r="B244" s="445" t="s">
        <v>766</v>
      </c>
      <c r="C244" s="446" t="s">
        <v>767</v>
      </c>
      <c r="D244" s="447">
        <v>5200</v>
      </c>
      <c r="E244" s="451" t="s">
        <v>459</v>
      </c>
      <c r="F244" s="449"/>
    </row>
    <row r="245" spans="1:6" s="96" customFormat="1">
      <c r="A245" s="152">
        <v>241</v>
      </c>
      <c r="B245" s="445" t="s">
        <v>766</v>
      </c>
      <c r="C245" s="446" t="s">
        <v>767</v>
      </c>
      <c r="D245" s="447">
        <v>5200</v>
      </c>
      <c r="E245" s="451" t="s">
        <v>1186</v>
      </c>
      <c r="F245" s="449"/>
    </row>
    <row r="246" spans="1:6" s="96" customFormat="1">
      <c r="A246" s="152">
        <v>242</v>
      </c>
      <c r="B246" s="445" t="s">
        <v>766</v>
      </c>
      <c r="C246" s="446" t="s">
        <v>767</v>
      </c>
      <c r="D246" s="447">
        <v>7716.19</v>
      </c>
      <c r="E246" s="451" t="s">
        <v>1187</v>
      </c>
      <c r="F246" s="449"/>
    </row>
    <row r="247" spans="1:6" s="96" customFormat="1" ht="12.75" customHeight="1">
      <c r="A247" s="152">
        <v>243</v>
      </c>
      <c r="B247" s="445" t="s">
        <v>458</v>
      </c>
      <c r="C247" s="446" t="s">
        <v>767</v>
      </c>
      <c r="D247" s="447">
        <v>7694.97</v>
      </c>
      <c r="E247" s="451" t="s">
        <v>1188</v>
      </c>
      <c r="F247" s="449"/>
    </row>
    <row r="248" spans="1:6" s="96" customFormat="1">
      <c r="A248" s="152">
        <v>244</v>
      </c>
      <c r="B248" s="445" t="s">
        <v>766</v>
      </c>
      <c r="C248" s="446">
        <v>2015</v>
      </c>
      <c r="D248" s="447">
        <v>4184.49</v>
      </c>
      <c r="E248" s="451" t="s">
        <v>457</v>
      </c>
      <c r="F248" s="449"/>
    </row>
    <row r="249" spans="1:6" s="96" customFormat="1" ht="12.75" customHeight="1">
      <c r="A249" s="152">
        <v>245</v>
      </c>
      <c r="B249" s="445" t="s">
        <v>458</v>
      </c>
      <c r="C249" s="446" t="s">
        <v>767</v>
      </c>
      <c r="D249" s="447">
        <v>3085</v>
      </c>
      <c r="E249" s="451" t="s">
        <v>1189</v>
      </c>
      <c r="F249" s="449"/>
    </row>
    <row r="250" spans="1:6" s="96" customFormat="1">
      <c r="A250" s="152">
        <v>246</v>
      </c>
      <c r="B250" s="445" t="s">
        <v>766</v>
      </c>
      <c r="C250" s="446">
        <v>2015</v>
      </c>
      <c r="D250" s="447">
        <v>4884.49</v>
      </c>
      <c r="E250" s="451" t="s">
        <v>457</v>
      </c>
      <c r="F250" s="449"/>
    </row>
    <row r="251" spans="1:6" s="96" customFormat="1" ht="12.75" customHeight="1">
      <c r="A251" s="152">
        <v>247</v>
      </c>
      <c r="B251" s="445" t="s">
        <v>458</v>
      </c>
      <c r="C251" s="446">
        <v>2010</v>
      </c>
      <c r="D251" s="447">
        <v>3085</v>
      </c>
      <c r="E251" s="451" t="s">
        <v>1180</v>
      </c>
      <c r="F251" s="449"/>
    </row>
    <row r="252" spans="1:6" s="96" customFormat="1">
      <c r="A252" s="152">
        <v>248</v>
      </c>
      <c r="B252" s="445" t="s">
        <v>766</v>
      </c>
      <c r="C252" s="446">
        <v>2015</v>
      </c>
      <c r="D252" s="447">
        <v>4384.49</v>
      </c>
      <c r="E252" s="451" t="s">
        <v>457</v>
      </c>
      <c r="F252" s="449"/>
    </row>
    <row r="253" spans="1:6" s="96" customFormat="1" ht="12.75" customHeight="1">
      <c r="A253" s="152">
        <v>249</v>
      </c>
      <c r="B253" s="445" t="s">
        <v>769</v>
      </c>
      <c r="C253" s="446" t="s">
        <v>767</v>
      </c>
      <c r="D253" s="447">
        <v>3085</v>
      </c>
      <c r="E253" s="451" t="s">
        <v>1190</v>
      </c>
      <c r="F253" s="449"/>
    </row>
    <row r="254" spans="1:6" s="96" customFormat="1" ht="12.75" customHeight="1">
      <c r="A254" s="152">
        <v>250</v>
      </c>
      <c r="B254" s="445" t="s">
        <v>769</v>
      </c>
      <c r="C254" s="446">
        <v>2015</v>
      </c>
      <c r="D254" s="447">
        <v>3690</v>
      </c>
      <c r="E254" s="451" t="s">
        <v>1191</v>
      </c>
      <c r="F254" s="449"/>
    </row>
    <row r="255" spans="1:6" s="96" customFormat="1">
      <c r="A255" s="152">
        <v>251</v>
      </c>
      <c r="B255" s="445" t="s">
        <v>766</v>
      </c>
      <c r="C255" s="446">
        <v>2015</v>
      </c>
      <c r="D255" s="447">
        <v>4184.49</v>
      </c>
      <c r="E255" s="451" t="s">
        <v>457</v>
      </c>
      <c r="F255" s="449"/>
    </row>
    <row r="256" spans="1:6" s="96" customFormat="1" ht="12.75" customHeight="1">
      <c r="A256" s="152">
        <v>252</v>
      </c>
      <c r="B256" s="445" t="s">
        <v>458</v>
      </c>
      <c r="C256" s="446">
        <v>2010</v>
      </c>
      <c r="D256" s="447">
        <v>4033.14</v>
      </c>
      <c r="E256" s="451" t="s">
        <v>1192</v>
      </c>
      <c r="F256" s="449"/>
    </row>
    <row r="257" spans="1:6" s="96" customFormat="1" ht="12.75" customHeight="1">
      <c r="A257" s="152">
        <v>253</v>
      </c>
      <c r="B257" s="445" t="s">
        <v>458</v>
      </c>
      <c r="C257" s="446">
        <v>2016</v>
      </c>
      <c r="D257" s="447">
        <v>4500</v>
      </c>
      <c r="E257" s="451" t="s">
        <v>1193</v>
      </c>
      <c r="F257" s="449"/>
    </row>
    <row r="258" spans="1:6" s="96" customFormat="1" ht="12.75" customHeight="1">
      <c r="A258" s="152">
        <v>254</v>
      </c>
      <c r="B258" s="445" t="s">
        <v>770</v>
      </c>
      <c r="C258" s="446">
        <v>2008</v>
      </c>
      <c r="D258" s="447">
        <v>45750</v>
      </c>
      <c r="E258" s="451" t="s">
        <v>362</v>
      </c>
      <c r="F258" s="449"/>
    </row>
    <row r="259" spans="1:6" s="96" customFormat="1">
      <c r="A259" s="152">
        <v>255</v>
      </c>
      <c r="B259" s="445" t="s">
        <v>766</v>
      </c>
      <c r="C259" s="446">
        <v>2016</v>
      </c>
      <c r="D259" s="447">
        <v>4448.3999999999996</v>
      </c>
      <c r="E259" s="451" t="s">
        <v>1194</v>
      </c>
      <c r="F259" s="449"/>
    </row>
    <row r="260" spans="1:6" s="96" customFormat="1" ht="12.75" customHeight="1">
      <c r="A260" s="152">
        <v>256</v>
      </c>
      <c r="B260" s="445" t="s">
        <v>454</v>
      </c>
      <c r="C260" s="446">
        <v>2010</v>
      </c>
      <c r="D260" s="447">
        <v>4410.01</v>
      </c>
      <c r="E260" s="451" t="s">
        <v>359</v>
      </c>
      <c r="F260" s="449"/>
    </row>
    <row r="261" spans="1:6" s="96" customFormat="1" ht="12.75" customHeight="1">
      <c r="A261" s="152">
        <v>257</v>
      </c>
      <c r="B261" s="445" t="s">
        <v>454</v>
      </c>
      <c r="C261" s="446">
        <v>2012</v>
      </c>
      <c r="D261" s="447">
        <v>5028.28</v>
      </c>
      <c r="E261" s="451" t="s">
        <v>1195</v>
      </c>
      <c r="F261" s="449"/>
    </row>
    <row r="262" spans="1:6" s="96" customFormat="1" ht="12.75" customHeight="1">
      <c r="A262" s="152">
        <v>258</v>
      </c>
      <c r="B262" s="445" t="s">
        <v>454</v>
      </c>
      <c r="C262" s="446">
        <v>2010</v>
      </c>
      <c r="D262" s="447">
        <v>7307.78</v>
      </c>
      <c r="E262" s="451" t="s">
        <v>1196</v>
      </c>
      <c r="F262" s="449"/>
    </row>
    <row r="263" spans="1:6" s="96" customFormat="1" ht="12.75" customHeight="1">
      <c r="A263" s="152">
        <v>259</v>
      </c>
      <c r="B263" s="445" t="s">
        <v>454</v>
      </c>
      <c r="C263" s="446">
        <v>2010</v>
      </c>
      <c r="D263" s="447">
        <v>19999.78</v>
      </c>
      <c r="E263" s="451" t="s">
        <v>1187</v>
      </c>
      <c r="F263" s="449"/>
    </row>
    <row r="264" spans="1:6" s="96" customFormat="1" ht="12.75" customHeight="1">
      <c r="A264" s="152">
        <v>260</v>
      </c>
      <c r="B264" s="445" t="s">
        <v>454</v>
      </c>
      <c r="C264" s="446">
        <v>2012</v>
      </c>
      <c r="D264" s="447">
        <v>4038.88</v>
      </c>
      <c r="E264" s="451" t="s">
        <v>1197</v>
      </c>
      <c r="F264" s="449"/>
    </row>
    <row r="265" spans="1:6" s="96" customFormat="1" ht="12.75" customHeight="1">
      <c r="A265" s="152">
        <v>261</v>
      </c>
      <c r="B265" s="445" t="s">
        <v>454</v>
      </c>
      <c r="C265" s="446">
        <v>2010</v>
      </c>
      <c r="D265" s="447">
        <v>6094.49</v>
      </c>
      <c r="E265" s="451" t="s">
        <v>1180</v>
      </c>
      <c r="F265" s="449"/>
    </row>
    <row r="266" spans="1:6" s="96" customFormat="1">
      <c r="A266" s="152">
        <v>262</v>
      </c>
      <c r="B266" s="445" t="s">
        <v>771</v>
      </c>
      <c r="C266" s="446">
        <v>2010</v>
      </c>
      <c r="D266" s="447">
        <v>25279.85</v>
      </c>
      <c r="E266" s="451" t="s">
        <v>1194</v>
      </c>
      <c r="F266" s="449"/>
    </row>
    <row r="267" spans="1:6" s="96" customFormat="1">
      <c r="A267" s="152">
        <v>263</v>
      </c>
      <c r="B267" s="445" t="s">
        <v>771</v>
      </c>
      <c r="C267" s="446">
        <v>2010</v>
      </c>
      <c r="D267" s="447">
        <v>10059.89</v>
      </c>
      <c r="E267" s="451" t="s">
        <v>1198</v>
      </c>
      <c r="F267" s="449"/>
    </row>
    <row r="268" spans="1:6" s="96" customFormat="1" ht="12.75" customHeight="1">
      <c r="A268" s="152">
        <v>264</v>
      </c>
      <c r="B268" s="445" t="s">
        <v>1034</v>
      </c>
      <c r="C268" s="446">
        <v>2013</v>
      </c>
      <c r="D268" s="447">
        <v>20046.12</v>
      </c>
      <c r="E268" s="451" t="s">
        <v>455</v>
      </c>
      <c r="F268" s="449"/>
    </row>
    <row r="269" spans="1:6" s="96" customFormat="1" ht="12.75" customHeight="1">
      <c r="A269" s="152">
        <v>265</v>
      </c>
      <c r="B269" s="445" t="s">
        <v>454</v>
      </c>
      <c r="C269" s="446" t="s">
        <v>767</v>
      </c>
      <c r="D269" s="447">
        <v>7000</v>
      </c>
      <c r="E269" s="451" t="s">
        <v>1186</v>
      </c>
      <c r="F269" s="449"/>
    </row>
    <row r="270" spans="1:6" s="96" customFormat="1" ht="12.75" customHeight="1">
      <c r="A270" s="152">
        <v>266</v>
      </c>
      <c r="B270" s="445" t="s">
        <v>454</v>
      </c>
      <c r="C270" s="446" t="s">
        <v>767</v>
      </c>
      <c r="D270" s="447">
        <v>7000</v>
      </c>
      <c r="E270" s="451" t="s">
        <v>1191</v>
      </c>
      <c r="F270" s="449"/>
    </row>
    <row r="271" spans="1:6" s="96" customFormat="1" ht="12.75" customHeight="1">
      <c r="A271" s="152">
        <v>267</v>
      </c>
      <c r="B271" s="445" t="s">
        <v>454</v>
      </c>
      <c r="C271" s="446" t="s">
        <v>767</v>
      </c>
      <c r="D271" s="447">
        <v>10780</v>
      </c>
      <c r="E271" s="451" t="s">
        <v>362</v>
      </c>
      <c r="F271" s="449"/>
    </row>
    <row r="272" spans="1:6" s="96" customFormat="1" ht="12.75" customHeight="1">
      <c r="A272" s="152">
        <v>268</v>
      </c>
      <c r="B272" s="445" t="s">
        <v>454</v>
      </c>
      <c r="C272" s="446" t="s">
        <v>767</v>
      </c>
      <c r="D272" s="447">
        <v>7000</v>
      </c>
      <c r="E272" s="451" t="s">
        <v>1199</v>
      </c>
      <c r="F272" s="449"/>
    </row>
    <row r="273" spans="1:6" s="96" customFormat="1" ht="12.75" customHeight="1">
      <c r="A273" s="152">
        <v>269</v>
      </c>
      <c r="B273" s="445" t="s">
        <v>454</v>
      </c>
      <c r="C273" s="446" t="s">
        <v>767</v>
      </c>
      <c r="D273" s="447">
        <v>4000</v>
      </c>
      <c r="E273" s="451" t="s">
        <v>457</v>
      </c>
      <c r="F273" s="449"/>
    </row>
    <row r="274" spans="1:6" s="96" customFormat="1" ht="12.75" customHeight="1">
      <c r="A274" s="152">
        <v>270</v>
      </c>
      <c r="B274" s="445" t="s">
        <v>454</v>
      </c>
      <c r="C274" s="446" t="s">
        <v>767</v>
      </c>
      <c r="D274" s="447">
        <v>16009.99</v>
      </c>
      <c r="E274" s="451" t="s">
        <v>1190</v>
      </c>
      <c r="F274" s="449"/>
    </row>
    <row r="275" spans="1:6" s="96" customFormat="1" ht="12.75" customHeight="1">
      <c r="A275" s="152">
        <v>271</v>
      </c>
      <c r="B275" s="445" t="s">
        <v>772</v>
      </c>
      <c r="C275" s="446">
        <v>2013</v>
      </c>
      <c r="D275" s="447">
        <v>13398.6</v>
      </c>
      <c r="E275" s="451" t="s">
        <v>1200</v>
      </c>
      <c r="F275" s="449"/>
    </row>
    <row r="276" spans="1:6" s="96" customFormat="1" ht="12.75" customHeight="1">
      <c r="A276" s="152">
        <v>272</v>
      </c>
      <c r="B276" s="445" t="s">
        <v>454</v>
      </c>
      <c r="C276" s="446">
        <v>2014</v>
      </c>
      <c r="D276" s="447">
        <v>4999.95</v>
      </c>
      <c r="E276" s="451" t="s">
        <v>202</v>
      </c>
      <c r="F276" s="449"/>
    </row>
    <row r="277" spans="1:6" s="96" customFormat="1" ht="12.75" customHeight="1">
      <c r="A277" s="152">
        <v>273</v>
      </c>
      <c r="B277" s="445" t="s">
        <v>461</v>
      </c>
      <c r="C277" s="446">
        <v>2014</v>
      </c>
      <c r="D277" s="447">
        <v>5010</v>
      </c>
      <c r="E277" s="451" t="s">
        <v>1201</v>
      </c>
      <c r="F277" s="449"/>
    </row>
    <row r="278" spans="1:6" s="96" customFormat="1" ht="12.75" customHeight="1">
      <c r="A278" s="152">
        <v>274</v>
      </c>
      <c r="B278" s="445" t="s">
        <v>454</v>
      </c>
      <c r="C278" s="446">
        <v>2014</v>
      </c>
      <c r="D278" s="447">
        <v>7380</v>
      </c>
      <c r="E278" s="451" t="s">
        <v>1202</v>
      </c>
      <c r="F278" s="449"/>
    </row>
    <row r="279" spans="1:6" s="96" customFormat="1" ht="12.75" customHeight="1">
      <c r="A279" s="152">
        <v>275</v>
      </c>
      <c r="B279" s="445" t="s">
        <v>454</v>
      </c>
      <c r="C279" s="446">
        <v>2014</v>
      </c>
      <c r="D279" s="447">
        <v>5009.95</v>
      </c>
      <c r="E279" s="451" t="s">
        <v>1203</v>
      </c>
      <c r="F279" s="449"/>
    </row>
    <row r="280" spans="1:6" s="96" customFormat="1" ht="12.75" customHeight="1">
      <c r="A280" s="152">
        <v>276</v>
      </c>
      <c r="B280" s="445" t="s">
        <v>773</v>
      </c>
      <c r="C280" s="446">
        <v>2015</v>
      </c>
      <c r="D280" s="447">
        <v>7464</v>
      </c>
      <c r="E280" s="451" t="s">
        <v>1197</v>
      </c>
      <c r="F280" s="449"/>
    </row>
    <row r="281" spans="1:6" s="96" customFormat="1" ht="12.75" customHeight="1">
      <c r="A281" s="152">
        <v>277</v>
      </c>
      <c r="B281" s="445" t="s">
        <v>773</v>
      </c>
      <c r="C281" s="446">
        <v>2016</v>
      </c>
      <c r="D281" s="447">
        <v>10000</v>
      </c>
      <c r="E281" s="451" t="s">
        <v>1181</v>
      </c>
      <c r="F281" s="449"/>
    </row>
    <row r="282" spans="1:6" s="96" customFormat="1" ht="12.75" customHeight="1">
      <c r="A282" s="152">
        <v>278</v>
      </c>
      <c r="B282" s="445" t="s">
        <v>773</v>
      </c>
      <c r="C282" s="446">
        <v>2016</v>
      </c>
      <c r="D282" s="447">
        <v>8616.08</v>
      </c>
      <c r="E282" s="451" t="s">
        <v>1185</v>
      </c>
      <c r="F282" s="449"/>
    </row>
    <row r="283" spans="1:6" s="96" customFormat="1" ht="12.75" customHeight="1">
      <c r="A283" s="152">
        <v>279</v>
      </c>
      <c r="B283" s="445" t="s">
        <v>773</v>
      </c>
      <c r="C283" s="446">
        <v>2016</v>
      </c>
      <c r="D283" s="447">
        <v>6500</v>
      </c>
      <c r="E283" s="451" t="s">
        <v>1183</v>
      </c>
      <c r="F283" s="449"/>
    </row>
    <row r="284" spans="1:6" s="96" customFormat="1" ht="12.75" customHeight="1">
      <c r="A284" s="152">
        <v>280</v>
      </c>
      <c r="B284" s="445" t="s">
        <v>454</v>
      </c>
      <c r="C284" s="446">
        <v>2017</v>
      </c>
      <c r="D284" s="447">
        <v>13200.01</v>
      </c>
      <c r="E284" s="451" t="s">
        <v>1204</v>
      </c>
      <c r="F284" s="449"/>
    </row>
    <row r="285" spans="1:6" s="96" customFormat="1" ht="12.75" customHeight="1">
      <c r="A285" s="152">
        <v>281</v>
      </c>
      <c r="B285" s="445" t="s">
        <v>773</v>
      </c>
      <c r="C285" s="446">
        <v>2018</v>
      </c>
      <c r="D285" s="447">
        <v>11500</v>
      </c>
      <c r="E285" s="451" t="s">
        <v>1205</v>
      </c>
      <c r="F285" s="449"/>
    </row>
    <row r="286" spans="1:6" s="96" customFormat="1" ht="12.75" customHeight="1">
      <c r="A286" s="152">
        <v>282</v>
      </c>
      <c r="B286" s="445" t="s">
        <v>454</v>
      </c>
      <c r="C286" s="446">
        <v>2018</v>
      </c>
      <c r="D286" s="447">
        <v>6300</v>
      </c>
      <c r="E286" s="451" t="s">
        <v>1206</v>
      </c>
      <c r="F286" s="449"/>
    </row>
    <row r="287" spans="1:6" s="96" customFormat="1" ht="12.75" customHeight="1">
      <c r="A287" s="152">
        <v>283</v>
      </c>
      <c r="B287" s="445" t="s">
        <v>454</v>
      </c>
      <c r="C287" s="446">
        <v>2018</v>
      </c>
      <c r="D287" s="447">
        <v>9500</v>
      </c>
      <c r="E287" s="451" t="s">
        <v>1183</v>
      </c>
      <c r="F287" s="449"/>
    </row>
    <row r="288" spans="1:6" s="96" customFormat="1" ht="12.75" customHeight="1">
      <c r="A288" s="152">
        <v>284</v>
      </c>
      <c r="B288" s="445" t="s">
        <v>454</v>
      </c>
      <c r="C288" s="446">
        <v>2019</v>
      </c>
      <c r="D288" s="447">
        <v>9249.2099999999991</v>
      </c>
      <c r="E288" s="451" t="s">
        <v>1187</v>
      </c>
      <c r="F288" s="449"/>
    </row>
    <row r="289" spans="1:6" s="96" customFormat="1" ht="12.75" customHeight="1">
      <c r="A289" s="152">
        <v>285</v>
      </c>
      <c r="B289" s="445" t="s">
        <v>454</v>
      </c>
      <c r="C289" s="446">
        <v>2019</v>
      </c>
      <c r="D289" s="447">
        <v>25556.21</v>
      </c>
      <c r="E289" s="451" t="s">
        <v>1195</v>
      </c>
      <c r="F289" s="449"/>
    </row>
    <row r="290" spans="1:6" s="96" customFormat="1" ht="12.75" customHeight="1">
      <c r="A290" s="152">
        <v>286</v>
      </c>
      <c r="B290" s="450" t="s">
        <v>454</v>
      </c>
      <c r="C290" s="446">
        <v>2019</v>
      </c>
      <c r="D290" s="447">
        <v>9254</v>
      </c>
      <c r="E290" s="451" t="s">
        <v>793</v>
      </c>
      <c r="F290" s="449"/>
    </row>
    <row r="291" spans="1:6" s="96" customFormat="1" ht="12.75" customHeight="1">
      <c r="A291" s="152">
        <v>287</v>
      </c>
      <c r="B291" s="450" t="s">
        <v>454</v>
      </c>
      <c r="C291" s="446">
        <v>2020</v>
      </c>
      <c r="D291" s="447">
        <v>9000</v>
      </c>
      <c r="E291" s="451" t="s">
        <v>793</v>
      </c>
      <c r="F291" s="449"/>
    </row>
    <row r="292" spans="1:6" s="96" customFormat="1" ht="12.75" customHeight="1">
      <c r="A292" s="152">
        <v>288</v>
      </c>
      <c r="B292" s="450" t="s">
        <v>454</v>
      </c>
      <c r="C292" s="446">
        <v>2019</v>
      </c>
      <c r="D292" s="447">
        <v>7000</v>
      </c>
      <c r="E292" s="451" t="s">
        <v>359</v>
      </c>
      <c r="F292" s="449"/>
    </row>
    <row r="293" spans="1:6" s="96" customFormat="1" ht="12.75" customHeight="1">
      <c r="A293" s="152">
        <v>289</v>
      </c>
      <c r="B293" s="450" t="s">
        <v>454</v>
      </c>
      <c r="C293" s="446">
        <v>2020</v>
      </c>
      <c r="D293" s="447">
        <v>13792.23</v>
      </c>
      <c r="E293" s="451" t="s">
        <v>1207</v>
      </c>
      <c r="F293" s="449"/>
    </row>
    <row r="294" spans="1:6" s="96" customFormat="1" ht="12.75" customHeight="1">
      <c r="A294" s="152">
        <v>290</v>
      </c>
      <c r="B294" s="450" t="s">
        <v>774</v>
      </c>
      <c r="C294" s="446">
        <v>2012</v>
      </c>
      <c r="D294" s="447">
        <v>24392.78</v>
      </c>
      <c r="E294" s="451" t="s">
        <v>1208</v>
      </c>
      <c r="F294" s="449"/>
    </row>
    <row r="295" spans="1:6" s="96" customFormat="1">
      <c r="A295" s="152">
        <v>291</v>
      </c>
      <c r="B295" s="450" t="s">
        <v>456</v>
      </c>
      <c r="C295" s="446">
        <v>2010</v>
      </c>
      <c r="D295" s="447">
        <v>18997</v>
      </c>
      <c r="E295" s="451" t="s">
        <v>793</v>
      </c>
      <c r="F295" s="449"/>
    </row>
    <row r="296" spans="1:6" s="96" customFormat="1">
      <c r="A296" s="152">
        <v>292</v>
      </c>
      <c r="B296" s="450" t="s">
        <v>456</v>
      </c>
      <c r="C296" s="446">
        <v>2010</v>
      </c>
      <c r="D296" s="447">
        <v>15945.5</v>
      </c>
      <c r="E296" s="451" t="s">
        <v>1186</v>
      </c>
      <c r="F296" s="449"/>
    </row>
    <row r="297" spans="1:6" s="96" customFormat="1">
      <c r="A297" s="152">
        <v>293</v>
      </c>
      <c r="B297" s="450" t="s">
        <v>456</v>
      </c>
      <c r="C297" s="446">
        <v>2010</v>
      </c>
      <c r="D297" s="447">
        <v>49440.639999999999</v>
      </c>
      <c r="E297" s="451" t="s">
        <v>1191</v>
      </c>
      <c r="F297" s="449"/>
    </row>
    <row r="298" spans="1:6" s="96" customFormat="1">
      <c r="A298" s="152">
        <v>294</v>
      </c>
      <c r="B298" s="450" t="s">
        <v>456</v>
      </c>
      <c r="C298" s="446">
        <v>2012</v>
      </c>
      <c r="D298" s="447">
        <v>15553.21</v>
      </c>
      <c r="E298" s="451" t="s">
        <v>1187</v>
      </c>
      <c r="F298" s="449"/>
    </row>
    <row r="299" spans="1:6" s="96" customFormat="1">
      <c r="A299" s="152">
        <v>295</v>
      </c>
      <c r="B299" s="450" t="s">
        <v>456</v>
      </c>
      <c r="C299" s="446">
        <v>2012</v>
      </c>
      <c r="D299" s="447">
        <v>30204</v>
      </c>
      <c r="E299" s="451" t="s">
        <v>1180</v>
      </c>
      <c r="F299" s="449"/>
    </row>
    <row r="300" spans="1:6" s="96" customFormat="1">
      <c r="A300" s="152">
        <v>296</v>
      </c>
      <c r="B300" s="450" t="s">
        <v>456</v>
      </c>
      <c r="C300" s="446">
        <v>2012</v>
      </c>
      <c r="D300" s="447">
        <v>33519</v>
      </c>
      <c r="E300" s="451" t="s">
        <v>1204</v>
      </c>
      <c r="F300" s="449"/>
    </row>
    <row r="301" spans="1:6" s="96" customFormat="1">
      <c r="A301" s="152">
        <v>297</v>
      </c>
      <c r="B301" s="450" t="s">
        <v>456</v>
      </c>
      <c r="C301" s="446">
        <v>2012</v>
      </c>
      <c r="D301" s="447">
        <v>12020.42</v>
      </c>
      <c r="E301" s="451" t="s">
        <v>1197</v>
      </c>
      <c r="F301" s="449"/>
    </row>
    <row r="302" spans="1:6" s="96" customFormat="1">
      <c r="A302" s="152">
        <v>298</v>
      </c>
      <c r="B302" s="450" t="s">
        <v>456</v>
      </c>
      <c r="C302" s="446">
        <v>2018</v>
      </c>
      <c r="D302" s="447">
        <v>14451.6</v>
      </c>
      <c r="E302" s="451" t="s">
        <v>362</v>
      </c>
      <c r="F302" s="449"/>
    </row>
    <row r="303" spans="1:6" s="96" customFormat="1">
      <c r="A303" s="152">
        <v>299</v>
      </c>
      <c r="B303" s="450" t="s">
        <v>456</v>
      </c>
      <c r="C303" s="446">
        <v>2013</v>
      </c>
      <c r="D303" s="447">
        <v>16310.94</v>
      </c>
      <c r="E303" s="451" t="s">
        <v>457</v>
      </c>
      <c r="F303" s="449"/>
    </row>
    <row r="304" spans="1:6" s="96" customFormat="1">
      <c r="A304" s="152">
        <v>300</v>
      </c>
      <c r="B304" s="450" t="s">
        <v>456</v>
      </c>
      <c r="C304" s="446">
        <v>2013</v>
      </c>
      <c r="D304" s="447">
        <v>21321.11</v>
      </c>
      <c r="E304" s="451" t="s">
        <v>1207</v>
      </c>
      <c r="F304" s="449"/>
    </row>
    <row r="305" spans="1:6" s="96" customFormat="1">
      <c r="A305" s="152">
        <v>301</v>
      </c>
      <c r="B305" s="450" t="s">
        <v>456</v>
      </c>
      <c r="C305" s="446">
        <v>2013</v>
      </c>
      <c r="D305" s="447">
        <v>14879.96</v>
      </c>
      <c r="E305" s="451" t="s">
        <v>1196</v>
      </c>
      <c r="F305" s="449"/>
    </row>
    <row r="306" spans="1:6" s="96" customFormat="1">
      <c r="A306" s="152">
        <v>302</v>
      </c>
      <c r="B306" s="450" t="s">
        <v>456</v>
      </c>
      <c r="C306" s="446">
        <v>2013</v>
      </c>
      <c r="D306" s="447">
        <v>22780.27</v>
      </c>
      <c r="E306" s="451" t="s">
        <v>1208</v>
      </c>
      <c r="F306" s="449"/>
    </row>
    <row r="307" spans="1:6" s="96" customFormat="1">
      <c r="A307" s="152">
        <v>303</v>
      </c>
      <c r="B307" s="450" t="s">
        <v>775</v>
      </c>
      <c r="C307" s="446">
        <v>2013</v>
      </c>
      <c r="D307" s="447">
        <v>5909.99</v>
      </c>
      <c r="E307" s="451" t="s">
        <v>1190</v>
      </c>
      <c r="F307" s="449"/>
    </row>
    <row r="308" spans="1:6" s="96" customFormat="1" ht="12.75" customHeight="1">
      <c r="A308" s="152">
        <v>304</v>
      </c>
      <c r="B308" s="450" t="s">
        <v>776</v>
      </c>
      <c r="C308" s="446">
        <v>2009</v>
      </c>
      <c r="D308" s="447">
        <v>243956.64</v>
      </c>
      <c r="E308" s="451" t="s">
        <v>1209</v>
      </c>
      <c r="F308" s="449"/>
    </row>
    <row r="309" spans="1:6" s="96" customFormat="1">
      <c r="A309" s="152">
        <v>305</v>
      </c>
      <c r="B309" s="450" t="s">
        <v>456</v>
      </c>
      <c r="C309" s="446">
        <v>2014</v>
      </c>
      <c r="D309" s="447">
        <v>8427.08</v>
      </c>
      <c r="E309" s="451" t="s">
        <v>1210</v>
      </c>
      <c r="F309" s="449"/>
    </row>
    <row r="310" spans="1:6" s="96" customFormat="1">
      <c r="A310" s="152">
        <v>306</v>
      </c>
      <c r="B310" s="450" t="s">
        <v>456</v>
      </c>
      <c r="C310" s="446">
        <v>2014</v>
      </c>
      <c r="D310" s="447">
        <v>31376.15</v>
      </c>
      <c r="E310" s="451" t="s">
        <v>1200</v>
      </c>
      <c r="F310" s="449"/>
    </row>
    <row r="311" spans="1:6" s="96" customFormat="1">
      <c r="A311" s="152">
        <v>307</v>
      </c>
      <c r="B311" s="450" t="s">
        <v>456</v>
      </c>
      <c r="C311" s="446">
        <v>2014</v>
      </c>
      <c r="D311" s="447">
        <v>45421.41</v>
      </c>
      <c r="E311" s="451" t="s">
        <v>1194</v>
      </c>
      <c r="F311" s="449"/>
    </row>
    <row r="312" spans="1:6" s="96" customFormat="1">
      <c r="A312" s="152">
        <v>308</v>
      </c>
      <c r="B312" s="450" t="s">
        <v>456</v>
      </c>
      <c r="C312" s="446">
        <v>2014</v>
      </c>
      <c r="D312" s="447">
        <v>17147.5</v>
      </c>
      <c r="E312" s="451" t="s">
        <v>1181</v>
      </c>
      <c r="F312" s="449"/>
    </row>
    <row r="313" spans="1:6" s="96" customFormat="1">
      <c r="A313" s="152">
        <v>309</v>
      </c>
      <c r="B313" s="450" t="s">
        <v>456</v>
      </c>
      <c r="C313" s="446">
        <v>2014</v>
      </c>
      <c r="D313" s="447">
        <v>49785.599999999999</v>
      </c>
      <c r="E313" s="451" t="s">
        <v>459</v>
      </c>
      <c r="F313" s="449"/>
    </row>
    <row r="314" spans="1:6" s="96" customFormat="1">
      <c r="A314" s="152">
        <v>310</v>
      </c>
      <c r="B314" s="450" t="s">
        <v>456</v>
      </c>
      <c r="C314" s="446">
        <v>2014</v>
      </c>
      <c r="D314" s="447">
        <v>21261.24</v>
      </c>
      <c r="E314" s="451" t="s">
        <v>359</v>
      </c>
      <c r="F314" s="449"/>
    </row>
    <row r="315" spans="1:6" s="96" customFormat="1">
      <c r="A315" s="152">
        <v>311</v>
      </c>
      <c r="B315" s="450" t="s">
        <v>456</v>
      </c>
      <c r="C315" s="446">
        <v>2014</v>
      </c>
      <c r="D315" s="447">
        <v>21547.03</v>
      </c>
      <c r="E315" s="451" t="s">
        <v>1209</v>
      </c>
      <c r="F315" s="449"/>
    </row>
    <row r="316" spans="1:6" s="96" customFormat="1">
      <c r="A316" s="152">
        <v>312</v>
      </c>
      <c r="B316" s="450" t="s">
        <v>456</v>
      </c>
      <c r="C316" s="446">
        <v>2014</v>
      </c>
      <c r="D316" s="447">
        <v>21320.400000000001</v>
      </c>
      <c r="E316" s="451" t="s">
        <v>1190</v>
      </c>
      <c r="F316" s="449"/>
    </row>
    <row r="317" spans="1:6" s="96" customFormat="1">
      <c r="A317" s="152">
        <v>313</v>
      </c>
      <c r="B317" s="450" t="s">
        <v>456</v>
      </c>
      <c r="C317" s="446">
        <v>2015</v>
      </c>
      <c r="D317" s="447">
        <v>17310.490000000002</v>
      </c>
      <c r="E317" s="451" t="s">
        <v>1199</v>
      </c>
      <c r="F317" s="449"/>
    </row>
    <row r="318" spans="1:6" s="96" customFormat="1">
      <c r="A318" s="152">
        <v>314</v>
      </c>
      <c r="B318" s="450" t="s">
        <v>456</v>
      </c>
      <c r="C318" s="446">
        <v>2015</v>
      </c>
      <c r="D318" s="447">
        <v>6200</v>
      </c>
      <c r="E318" s="451" t="s">
        <v>1195</v>
      </c>
      <c r="F318" s="449"/>
    </row>
    <row r="319" spans="1:6" s="96" customFormat="1">
      <c r="A319" s="152">
        <v>315</v>
      </c>
      <c r="B319" s="450" t="s">
        <v>456</v>
      </c>
      <c r="C319" s="446">
        <v>2011</v>
      </c>
      <c r="D319" s="447">
        <v>9638.49</v>
      </c>
      <c r="E319" s="451" t="s">
        <v>1182</v>
      </c>
      <c r="F319" s="449"/>
    </row>
    <row r="320" spans="1:6" s="96" customFormat="1">
      <c r="A320" s="152">
        <v>316</v>
      </c>
      <c r="B320" s="450" t="s">
        <v>462</v>
      </c>
      <c r="C320" s="446">
        <v>2016</v>
      </c>
      <c r="D320" s="447">
        <v>23342.68</v>
      </c>
      <c r="E320" s="451" t="s">
        <v>1211</v>
      </c>
      <c r="F320" s="449"/>
    </row>
    <row r="321" spans="1:6" s="96" customFormat="1" ht="12.75" customHeight="1">
      <c r="A321" s="152">
        <v>317</v>
      </c>
      <c r="B321" s="450" t="s">
        <v>777</v>
      </c>
      <c r="C321" s="446">
        <v>2006</v>
      </c>
      <c r="D321" s="447">
        <v>40979.47</v>
      </c>
      <c r="E321" s="451" t="s">
        <v>1209</v>
      </c>
      <c r="F321" s="449"/>
    </row>
    <row r="322" spans="1:6" s="96" customFormat="1">
      <c r="A322" s="152">
        <v>318</v>
      </c>
      <c r="B322" s="450" t="s">
        <v>778</v>
      </c>
      <c r="C322" s="446">
        <v>2016</v>
      </c>
      <c r="D322" s="447">
        <v>32729.64</v>
      </c>
      <c r="E322" s="451" t="s">
        <v>1182</v>
      </c>
      <c r="F322" s="449"/>
    </row>
    <row r="323" spans="1:6" s="96" customFormat="1">
      <c r="A323" s="152">
        <v>319</v>
      </c>
      <c r="B323" s="450" t="s">
        <v>456</v>
      </c>
      <c r="C323" s="446">
        <v>2017</v>
      </c>
      <c r="D323" s="447">
        <v>17399.990000000002</v>
      </c>
      <c r="E323" s="451" t="s">
        <v>1203</v>
      </c>
      <c r="F323" s="449"/>
    </row>
    <row r="324" spans="1:6" s="96" customFormat="1">
      <c r="A324" s="152">
        <v>320</v>
      </c>
      <c r="B324" s="450" t="s">
        <v>775</v>
      </c>
      <c r="C324" s="446">
        <v>2015</v>
      </c>
      <c r="D324" s="447">
        <v>4594</v>
      </c>
      <c r="E324" s="451" t="s">
        <v>1212</v>
      </c>
      <c r="F324" s="449"/>
    </row>
    <row r="325" spans="1:6" s="96" customFormat="1" ht="12.75" customHeight="1">
      <c r="A325" s="152">
        <v>321</v>
      </c>
      <c r="B325" s="450" t="s">
        <v>779</v>
      </c>
      <c r="C325" s="446">
        <v>2017</v>
      </c>
      <c r="D325" s="447">
        <v>158951.24</v>
      </c>
      <c r="E325" s="451" t="s">
        <v>1209</v>
      </c>
      <c r="F325" s="449"/>
    </row>
    <row r="326" spans="1:6" s="96" customFormat="1">
      <c r="A326" s="152">
        <v>322</v>
      </c>
      <c r="B326" s="450" t="s">
        <v>456</v>
      </c>
      <c r="C326" s="446">
        <v>2017</v>
      </c>
      <c r="D326" s="447">
        <v>26439.99</v>
      </c>
      <c r="E326" s="451" t="s">
        <v>1206</v>
      </c>
      <c r="F326" s="449"/>
    </row>
    <row r="327" spans="1:6" s="96" customFormat="1">
      <c r="A327" s="152">
        <v>323</v>
      </c>
      <c r="B327" s="450" t="s">
        <v>460</v>
      </c>
      <c r="C327" s="446">
        <v>2014</v>
      </c>
      <c r="D327" s="447">
        <v>4217.04</v>
      </c>
      <c r="E327" s="451" t="s">
        <v>1199</v>
      </c>
      <c r="F327" s="449"/>
    </row>
    <row r="328" spans="1:6" s="96" customFormat="1">
      <c r="A328" s="152">
        <v>324</v>
      </c>
      <c r="B328" s="450" t="s">
        <v>1035</v>
      </c>
      <c r="C328" s="446">
        <v>2015</v>
      </c>
      <c r="D328" s="447">
        <v>15351.2</v>
      </c>
      <c r="E328" s="451" t="s">
        <v>359</v>
      </c>
      <c r="F328" s="449"/>
    </row>
    <row r="329" spans="1:6" s="96" customFormat="1" ht="12.75" customHeight="1">
      <c r="A329" s="152">
        <v>325</v>
      </c>
      <c r="B329" s="450" t="s">
        <v>463</v>
      </c>
      <c r="C329" s="446">
        <v>2015</v>
      </c>
      <c r="D329" s="447">
        <v>13500</v>
      </c>
      <c r="E329" s="451" t="s">
        <v>455</v>
      </c>
      <c r="F329" s="449"/>
    </row>
    <row r="330" spans="1:6" s="96" customFormat="1">
      <c r="A330" s="152">
        <v>326</v>
      </c>
      <c r="B330" s="450" t="s">
        <v>780</v>
      </c>
      <c r="C330" s="446">
        <v>2016</v>
      </c>
      <c r="D330" s="447">
        <v>3653.32</v>
      </c>
      <c r="E330" s="451" t="s">
        <v>1199</v>
      </c>
      <c r="F330" s="449"/>
    </row>
    <row r="331" spans="1:6" s="96" customFormat="1" ht="12.75" customHeight="1">
      <c r="A331" s="152">
        <v>327</v>
      </c>
      <c r="B331" s="450" t="s">
        <v>781</v>
      </c>
      <c r="C331" s="446" t="s">
        <v>767</v>
      </c>
      <c r="D331" s="447">
        <v>9341.43</v>
      </c>
      <c r="E331" s="451" t="s">
        <v>202</v>
      </c>
      <c r="F331" s="449"/>
    </row>
    <row r="332" spans="1:6" s="96" customFormat="1">
      <c r="A332" s="152">
        <v>328</v>
      </c>
      <c r="B332" s="450" t="s">
        <v>782</v>
      </c>
      <c r="C332" s="446">
        <v>2010</v>
      </c>
      <c r="D332" s="447">
        <v>18113.400000000001</v>
      </c>
      <c r="E332" s="451" t="s">
        <v>1207</v>
      </c>
      <c r="F332" s="449"/>
    </row>
    <row r="333" spans="1:6" s="96" customFormat="1">
      <c r="A333" s="152">
        <v>329</v>
      </c>
      <c r="B333" s="450" t="s">
        <v>462</v>
      </c>
      <c r="C333" s="446">
        <v>2019</v>
      </c>
      <c r="D333" s="447">
        <v>46691.59</v>
      </c>
      <c r="E333" s="451" t="s">
        <v>1198</v>
      </c>
      <c r="F333" s="449"/>
    </row>
    <row r="334" spans="1:6" s="96" customFormat="1" ht="12.75" customHeight="1">
      <c r="A334" s="152">
        <v>330</v>
      </c>
      <c r="B334" s="450" t="s">
        <v>783</v>
      </c>
      <c r="C334" s="446">
        <v>2015</v>
      </c>
      <c r="D334" s="447">
        <v>5466</v>
      </c>
      <c r="E334" s="451" t="s">
        <v>1199</v>
      </c>
      <c r="F334" s="449"/>
    </row>
    <row r="335" spans="1:6" s="96" customFormat="1">
      <c r="A335" s="152">
        <v>331</v>
      </c>
      <c r="B335" s="450" t="s">
        <v>456</v>
      </c>
      <c r="C335" s="446">
        <v>2015</v>
      </c>
      <c r="D335" s="447">
        <v>13880.24</v>
      </c>
      <c r="E335" s="451" t="s">
        <v>1206</v>
      </c>
      <c r="F335" s="449"/>
    </row>
    <row r="336" spans="1:6" s="96" customFormat="1">
      <c r="A336" s="152">
        <v>332</v>
      </c>
      <c r="B336" s="450" t="s">
        <v>778</v>
      </c>
      <c r="C336" s="446">
        <v>2013</v>
      </c>
      <c r="D336" s="447">
        <v>28265.919999999998</v>
      </c>
      <c r="E336" s="451" t="s">
        <v>362</v>
      </c>
      <c r="F336" s="449"/>
    </row>
    <row r="337" spans="1:6" s="96" customFormat="1">
      <c r="A337" s="152">
        <v>333</v>
      </c>
      <c r="B337" s="445" t="s">
        <v>775</v>
      </c>
      <c r="C337" s="446">
        <v>2017</v>
      </c>
      <c r="D337" s="447">
        <v>5240</v>
      </c>
      <c r="E337" s="451" t="s">
        <v>1213</v>
      </c>
      <c r="F337" s="449"/>
    </row>
    <row r="338" spans="1:6" s="96" customFormat="1" ht="12.75" customHeight="1">
      <c r="A338" s="152">
        <v>334</v>
      </c>
      <c r="B338" s="445" t="s">
        <v>1036</v>
      </c>
      <c r="C338" s="446">
        <v>2017</v>
      </c>
      <c r="D338" s="447">
        <v>22967.3</v>
      </c>
      <c r="E338" s="451" t="s">
        <v>1185</v>
      </c>
      <c r="F338" s="449"/>
    </row>
    <row r="339" spans="1:6" s="96" customFormat="1">
      <c r="A339" s="152">
        <v>335</v>
      </c>
      <c r="B339" s="445" t="s">
        <v>456</v>
      </c>
      <c r="C339" s="446">
        <v>2018</v>
      </c>
      <c r="D339" s="447">
        <v>17146.03</v>
      </c>
      <c r="E339" s="452" t="s">
        <v>1184</v>
      </c>
      <c r="F339" s="449"/>
    </row>
    <row r="340" spans="1:6" s="96" customFormat="1">
      <c r="A340" s="152">
        <v>336</v>
      </c>
      <c r="B340" s="445" t="s">
        <v>456</v>
      </c>
      <c r="C340" s="446">
        <v>2018</v>
      </c>
      <c r="D340" s="447">
        <v>23453.82</v>
      </c>
      <c r="E340" s="453" t="s">
        <v>455</v>
      </c>
      <c r="F340" s="449"/>
    </row>
    <row r="341" spans="1:6" s="96" customFormat="1">
      <c r="A341" s="152">
        <v>337</v>
      </c>
      <c r="B341" s="445" t="s">
        <v>456</v>
      </c>
      <c r="C341" s="446">
        <v>2019</v>
      </c>
      <c r="D341" s="447">
        <v>9985.2900000000009</v>
      </c>
      <c r="E341" s="453" t="s">
        <v>202</v>
      </c>
      <c r="F341" s="449"/>
    </row>
    <row r="342" spans="1:6" s="96" customFormat="1">
      <c r="A342" s="152">
        <v>338</v>
      </c>
      <c r="B342" s="445" t="s">
        <v>775</v>
      </c>
      <c r="C342" s="446">
        <v>2019</v>
      </c>
      <c r="D342" s="447">
        <v>42437.31</v>
      </c>
      <c r="E342" s="453" t="s">
        <v>1188</v>
      </c>
      <c r="F342" s="449"/>
    </row>
    <row r="343" spans="1:6" s="96" customFormat="1">
      <c r="A343" s="152">
        <v>339</v>
      </c>
      <c r="B343" s="445" t="s">
        <v>775</v>
      </c>
      <c r="C343" s="446">
        <v>2020</v>
      </c>
      <c r="D343" s="447">
        <v>18959.400000000001</v>
      </c>
      <c r="E343" s="453" t="s">
        <v>1204</v>
      </c>
      <c r="F343" s="449"/>
    </row>
    <row r="344" spans="1:6" s="96" customFormat="1" ht="12.75" customHeight="1">
      <c r="A344" s="152">
        <v>340</v>
      </c>
      <c r="B344" s="445" t="s">
        <v>783</v>
      </c>
      <c r="C344" s="446">
        <v>2018</v>
      </c>
      <c r="D344" s="447">
        <v>5499.99</v>
      </c>
      <c r="E344" s="451" t="s">
        <v>1191</v>
      </c>
      <c r="F344" s="449"/>
    </row>
    <row r="345" spans="1:6" s="96" customFormat="1">
      <c r="A345" s="152">
        <v>341</v>
      </c>
      <c r="B345" s="445" t="s">
        <v>1037</v>
      </c>
      <c r="C345" s="446" t="s">
        <v>767</v>
      </c>
      <c r="D345" s="447">
        <v>10562.08</v>
      </c>
      <c r="E345" s="451" t="s">
        <v>1204</v>
      </c>
      <c r="F345" s="449"/>
    </row>
    <row r="346" spans="1:6" s="96" customFormat="1" ht="12.75" customHeight="1">
      <c r="A346" s="152">
        <v>342</v>
      </c>
      <c r="B346" s="445" t="s">
        <v>783</v>
      </c>
      <c r="C346" s="446">
        <v>2020</v>
      </c>
      <c r="D346" s="447">
        <v>5000</v>
      </c>
      <c r="E346" s="451" t="s">
        <v>1200</v>
      </c>
      <c r="F346" s="449"/>
    </row>
    <row r="347" spans="1:6" s="96" customFormat="1" ht="12.75" customHeight="1">
      <c r="A347" s="152">
        <v>343</v>
      </c>
      <c r="B347" s="445" t="s">
        <v>1038</v>
      </c>
      <c r="C347" s="446">
        <v>2021</v>
      </c>
      <c r="D347" s="447">
        <v>4431.71</v>
      </c>
      <c r="E347" s="451" t="s">
        <v>1207</v>
      </c>
      <c r="F347" s="449"/>
    </row>
    <row r="348" spans="1:6" s="96" customFormat="1" ht="12.75" customHeight="1">
      <c r="A348" s="152">
        <v>344</v>
      </c>
      <c r="B348" s="445" t="s">
        <v>1039</v>
      </c>
      <c r="C348" s="446">
        <v>2019</v>
      </c>
      <c r="D348" s="447">
        <v>11440.05</v>
      </c>
      <c r="E348" s="451" t="s">
        <v>1206</v>
      </c>
      <c r="F348" s="449"/>
    </row>
    <row r="349" spans="1:6" s="96" customFormat="1" ht="12.75" customHeight="1">
      <c r="A349" s="663"/>
      <c r="B349" s="664"/>
      <c r="C349" s="665"/>
      <c r="D349" s="128">
        <f>SUM(D5:D348)</f>
        <v>34798550.980000004</v>
      </c>
      <c r="E349" s="666"/>
      <c r="F349" s="667"/>
    </row>
    <row r="350" spans="1:6">
      <c r="A350" s="661" t="str">
        <f>'wykaz jednostek'!B3</f>
        <v>Miejski Ośrodek Pomocy Społecznej</v>
      </c>
      <c r="B350" s="661"/>
      <c r="C350" s="661"/>
      <c r="D350" s="661"/>
      <c r="E350" s="661"/>
      <c r="F350" s="661"/>
    </row>
    <row r="351" spans="1:6" s="96" customFormat="1">
      <c r="A351" s="423">
        <v>1</v>
      </c>
      <c r="B351" s="455" t="s">
        <v>464</v>
      </c>
      <c r="C351" s="423">
        <v>2017</v>
      </c>
      <c r="D351" s="456">
        <v>14991.67</v>
      </c>
      <c r="E351" s="457" t="s">
        <v>466</v>
      </c>
      <c r="F351" s="449"/>
    </row>
    <row r="352" spans="1:6" s="96" customFormat="1">
      <c r="A352" s="423">
        <v>2</v>
      </c>
      <c r="B352" s="455" t="s">
        <v>467</v>
      </c>
      <c r="C352" s="423">
        <v>2014</v>
      </c>
      <c r="D352" s="456">
        <v>23862</v>
      </c>
      <c r="E352" s="457" t="s">
        <v>468</v>
      </c>
      <c r="F352" s="449"/>
    </row>
    <row r="353" spans="1:6" s="96" customFormat="1">
      <c r="A353" s="423">
        <v>3</v>
      </c>
      <c r="B353" s="455" t="s">
        <v>865</v>
      </c>
      <c r="C353" s="423">
        <v>2008</v>
      </c>
      <c r="D353" s="456">
        <v>45000</v>
      </c>
      <c r="E353" s="457" t="s">
        <v>466</v>
      </c>
      <c r="F353" s="449"/>
    </row>
    <row r="354" spans="1:6" s="96" customFormat="1">
      <c r="A354" s="423">
        <v>4</v>
      </c>
      <c r="B354" s="455" t="s">
        <v>395</v>
      </c>
      <c r="C354" s="423">
        <v>2007</v>
      </c>
      <c r="D354" s="456">
        <v>5475</v>
      </c>
      <c r="E354" s="457" t="s">
        <v>793</v>
      </c>
      <c r="F354" s="449"/>
    </row>
    <row r="355" spans="1:6" s="96" customFormat="1">
      <c r="A355" s="423">
        <v>5</v>
      </c>
      <c r="B355" s="455" t="s">
        <v>395</v>
      </c>
      <c r="C355" s="423">
        <v>2007</v>
      </c>
      <c r="D355" s="456">
        <v>5544</v>
      </c>
      <c r="E355" s="457" t="s">
        <v>457</v>
      </c>
      <c r="F355" s="449"/>
    </row>
    <row r="356" spans="1:6" s="96" customFormat="1">
      <c r="A356" s="423">
        <v>6</v>
      </c>
      <c r="B356" s="455" t="s">
        <v>395</v>
      </c>
      <c r="C356" s="423">
        <v>2007</v>
      </c>
      <c r="D356" s="456">
        <v>5454</v>
      </c>
      <c r="E356" s="457" t="s">
        <v>457</v>
      </c>
      <c r="F356" s="449"/>
    </row>
    <row r="357" spans="1:6" s="96" customFormat="1">
      <c r="A357" s="668"/>
      <c r="B357" s="669"/>
      <c r="C357" s="670"/>
      <c r="D357" s="143">
        <f>SUM(D351:D356)</f>
        <v>100326.67</v>
      </c>
      <c r="E357" s="671"/>
      <c r="F357" s="672"/>
    </row>
    <row r="358" spans="1:6">
      <c r="A358" s="661" t="str">
        <f>'wykaz jednostek'!B6</f>
        <v>Miejski Ośrodek Sportu i Rekreacji w Nidzicy</v>
      </c>
      <c r="B358" s="661"/>
      <c r="C358" s="661"/>
      <c r="D358" s="661"/>
      <c r="E358" s="661"/>
      <c r="F358" s="661"/>
    </row>
    <row r="359" spans="1:6" s="96" customFormat="1">
      <c r="A359" s="152">
        <v>1</v>
      </c>
      <c r="B359" s="416" t="s">
        <v>1432</v>
      </c>
      <c r="C359" s="152">
        <v>2021</v>
      </c>
      <c r="D359" s="458">
        <v>257683.84</v>
      </c>
      <c r="E359" s="457" t="s">
        <v>1433</v>
      </c>
      <c r="F359" s="152"/>
    </row>
    <row r="360" spans="1:6" s="96" customFormat="1">
      <c r="A360" s="663"/>
      <c r="B360" s="664"/>
      <c r="C360" s="665"/>
      <c r="D360" s="405">
        <f>SUM(D359)</f>
        <v>257683.84</v>
      </c>
      <c r="E360" s="459"/>
      <c r="F360" s="460"/>
    </row>
    <row r="361" spans="1:6">
      <c r="A361" s="661" t="str">
        <f>'wykaz jednostek'!B7</f>
        <v>Przedszkole Nr 2</v>
      </c>
      <c r="B361" s="661"/>
      <c r="C361" s="661"/>
      <c r="D361" s="661"/>
      <c r="E361" s="661"/>
      <c r="F361" s="661"/>
    </row>
    <row r="362" spans="1:6" s="96" customFormat="1">
      <c r="A362" s="423">
        <v>1</v>
      </c>
      <c r="B362" s="455" t="s">
        <v>469</v>
      </c>
      <c r="C362" s="423">
        <v>1990</v>
      </c>
      <c r="D362" s="456">
        <v>11050.48</v>
      </c>
      <c r="E362" s="461" t="s">
        <v>37</v>
      </c>
      <c r="F362" s="449"/>
    </row>
    <row r="363" spans="1:6" s="96" customFormat="1">
      <c r="A363" s="423">
        <v>2</v>
      </c>
      <c r="B363" s="455" t="s">
        <v>470</v>
      </c>
      <c r="C363" s="423">
        <v>1990</v>
      </c>
      <c r="D363" s="456">
        <v>1654.13</v>
      </c>
      <c r="E363" s="461" t="s">
        <v>37</v>
      </c>
      <c r="F363" s="449"/>
    </row>
    <row r="364" spans="1:6" s="96" customFormat="1">
      <c r="A364" s="423">
        <v>3</v>
      </c>
      <c r="B364" s="455" t="s">
        <v>471</v>
      </c>
      <c r="C364" s="423"/>
      <c r="D364" s="456">
        <v>6260.19</v>
      </c>
      <c r="E364" s="461" t="s">
        <v>37</v>
      </c>
      <c r="F364" s="449"/>
    </row>
    <row r="365" spans="1:6" s="96" customFormat="1">
      <c r="A365" s="423">
        <v>4</v>
      </c>
      <c r="B365" s="455" t="s">
        <v>472</v>
      </c>
      <c r="C365" s="423"/>
      <c r="D365" s="456">
        <v>10537.32</v>
      </c>
      <c r="E365" s="461" t="s">
        <v>37</v>
      </c>
      <c r="F365" s="449"/>
    </row>
    <row r="366" spans="1:6" s="96" customFormat="1">
      <c r="A366" s="668"/>
      <c r="B366" s="669"/>
      <c r="C366" s="670"/>
      <c r="D366" s="143">
        <f>SUM(D362:D365)</f>
        <v>29502.12</v>
      </c>
      <c r="E366" s="673"/>
      <c r="F366" s="674"/>
    </row>
    <row r="367" spans="1:6">
      <c r="A367" s="661" t="str">
        <f>'wykaz jednostek'!B12</f>
        <v>Szkoła Podstawowa Nr 1 im. Mikołaja Kopernika w Nidzicy</v>
      </c>
      <c r="B367" s="661"/>
      <c r="C367" s="661"/>
      <c r="D367" s="661"/>
      <c r="E367" s="661"/>
      <c r="F367" s="661"/>
    </row>
    <row r="368" spans="1:6" s="96" customFormat="1">
      <c r="A368" s="423">
        <v>1</v>
      </c>
      <c r="B368" s="462" t="s">
        <v>814</v>
      </c>
      <c r="C368" s="463"/>
      <c r="D368" s="677">
        <v>1776284.45</v>
      </c>
      <c r="E368" s="415" t="s">
        <v>64</v>
      </c>
      <c r="F368" s="449"/>
    </row>
    <row r="369" spans="1:6" s="96" customFormat="1">
      <c r="A369" s="423">
        <v>2</v>
      </c>
      <c r="B369" s="422" t="s">
        <v>815</v>
      </c>
      <c r="C369" s="463"/>
      <c r="D369" s="678"/>
      <c r="E369" s="415" t="s">
        <v>64</v>
      </c>
      <c r="F369" s="449"/>
    </row>
    <row r="370" spans="1:6" s="96" customFormat="1">
      <c r="A370" s="668"/>
      <c r="B370" s="669"/>
      <c r="C370" s="670"/>
      <c r="D370" s="144">
        <v>1776284.45</v>
      </c>
      <c r="E370" s="675"/>
      <c r="F370" s="676"/>
    </row>
    <row r="371" spans="1:6">
      <c r="A371" s="661" t="str">
        <f>'wykaz jednostek'!B14</f>
        <v>Szkoła Podstawowa Nr 3 im. Janusza Korczaka w Nidzicy</v>
      </c>
      <c r="B371" s="661"/>
      <c r="C371" s="661"/>
      <c r="D371" s="661"/>
      <c r="E371" s="661"/>
      <c r="F371" s="661"/>
    </row>
    <row r="372" spans="1:6" s="96" customFormat="1">
      <c r="A372" s="421" t="s">
        <v>9</v>
      </c>
      <c r="B372" s="464" t="s">
        <v>473</v>
      </c>
      <c r="C372" s="152">
        <v>1979</v>
      </c>
      <c r="D372" s="465">
        <v>11317.4</v>
      </c>
      <c r="E372" s="657" t="s">
        <v>474</v>
      </c>
      <c r="F372" s="449"/>
    </row>
    <row r="373" spans="1:6" s="96" customFormat="1">
      <c r="A373" s="421" t="s">
        <v>15</v>
      </c>
      <c r="B373" s="466" t="s">
        <v>475</v>
      </c>
      <c r="C373" s="152"/>
      <c r="D373" s="465">
        <v>68469.600000000006</v>
      </c>
      <c r="E373" s="658"/>
      <c r="F373" s="449"/>
    </row>
    <row r="374" spans="1:6" s="96" customFormat="1">
      <c r="A374" s="421" t="s">
        <v>21</v>
      </c>
      <c r="B374" s="464" t="s">
        <v>476</v>
      </c>
      <c r="C374" s="152">
        <v>2011</v>
      </c>
      <c r="D374" s="465">
        <v>585815.76</v>
      </c>
      <c r="E374" s="658"/>
      <c r="F374" s="449"/>
    </row>
    <row r="375" spans="1:6" s="96" customFormat="1">
      <c r="A375" s="421" t="s">
        <v>28</v>
      </c>
      <c r="B375" s="464" t="s">
        <v>453</v>
      </c>
      <c r="C375" s="152">
        <v>2011</v>
      </c>
      <c r="D375" s="465">
        <v>116525.28</v>
      </c>
      <c r="E375" s="658"/>
      <c r="F375" s="449"/>
    </row>
    <row r="376" spans="1:6" s="96" customFormat="1">
      <c r="A376" s="421" t="s">
        <v>33</v>
      </c>
      <c r="B376" s="464" t="s">
        <v>477</v>
      </c>
      <c r="C376" s="152">
        <v>2011</v>
      </c>
      <c r="D376" s="465">
        <v>52329.19</v>
      </c>
      <c r="E376" s="658"/>
      <c r="F376" s="449"/>
    </row>
    <row r="377" spans="1:6" s="96" customFormat="1">
      <c r="A377" s="421" t="s">
        <v>35</v>
      </c>
      <c r="B377" s="464" t="s">
        <v>478</v>
      </c>
      <c r="C377" s="152">
        <v>2014</v>
      </c>
      <c r="D377" s="465">
        <v>139974</v>
      </c>
      <c r="E377" s="658"/>
      <c r="F377" s="449"/>
    </row>
    <row r="378" spans="1:6" s="96" customFormat="1">
      <c r="A378" s="421" t="s">
        <v>41</v>
      </c>
      <c r="B378" s="464" t="s">
        <v>479</v>
      </c>
      <c r="C378" s="152">
        <v>2014</v>
      </c>
      <c r="D378" s="465">
        <v>29256.21</v>
      </c>
      <c r="E378" s="658"/>
      <c r="F378" s="449"/>
    </row>
    <row r="379" spans="1:6" s="96" customFormat="1">
      <c r="A379" s="421" t="s">
        <v>47</v>
      </c>
      <c r="B379" s="464" t="s">
        <v>825</v>
      </c>
      <c r="C379" s="152">
        <v>2014</v>
      </c>
      <c r="D379" s="465">
        <v>66973.5</v>
      </c>
      <c r="E379" s="658"/>
      <c r="F379" s="449"/>
    </row>
    <row r="380" spans="1:6" s="96" customFormat="1">
      <c r="A380" s="659"/>
      <c r="B380" s="660"/>
      <c r="C380" s="660"/>
      <c r="D380" s="145">
        <f>SUM(D372:D379)</f>
        <v>1070660.94</v>
      </c>
      <c r="E380" s="467"/>
      <c r="F380" s="449"/>
    </row>
    <row r="381" spans="1:6">
      <c r="A381" s="654" t="s">
        <v>480</v>
      </c>
      <c r="B381" s="655"/>
      <c r="C381" s="127"/>
      <c r="D381" s="98">
        <f>SUM(D349+D357+D359+D366+D370+D380)</f>
        <v>38033009.000000007</v>
      </c>
      <c r="E381" s="101"/>
      <c r="F381" s="77"/>
    </row>
    <row r="382" spans="1:6" ht="15.75" customHeight="1"/>
    <row r="383" spans="1:6" ht="15.75">
      <c r="A383" s="656" t="s">
        <v>481</v>
      </c>
      <c r="B383" s="656"/>
      <c r="C383" s="656"/>
      <c r="D383" s="656"/>
      <c r="E383" s="656"/>
      <c r="F383" s="656"/>
    </row>
  </sheetData>
  <dataConsolidate/>
  <mergeCells count="20">
    <mergeCell ref="A370:C370"/>
    <mergeCell ref="A358:F358"/>
    <mergeCell ref="A360:C360"/>
    <mergeCell ref="D368:D369"/>
    <mergeCell ref="A381:B381"/>
    <mergeCell ref="A383:F383"/>
    <mergeCell ref="E372:E379"/>
    <mergeCell ref="A380:C380"/>
    <mergeCell ref="A4:F4"/>
    <mergeCell ref="A350:F350"/>
    <mergeCell ref="A361:F361"/>
    <mergeCell ref="A371:F371"/>
    <mergeCell ref="A367:F367"/>
    <mergeCell ref="A349:C349"/>
    <mergeCell ref="E349:F349"/>
    <mergeCell ref="A357:C357"/>
    <mergeCell ref="E357:F357"/>
    <mergeCell ref="A366:C366"/>
    <mergeCell ref="E366:F366"/>
    <mergeCell ref="E370:F370"/>
  </mergeCells>
  <pageMargins left="0.69861111111111107" right="0.69861111111111107" top="0.75" bottom="0.75" header="0.29652777777777778" footer="0.29652777777777778"/>
  <pageSetup paperSize="9" scale="71" orientation="landscape" horizontalDpi="30066" verticalDpi="26478"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3"/>
  <sheetViews>
    <sheetView topLeftCell="A169" zoomScaleNormal="100" workbookViewId="0">
      <selection activeCell="I175" sqref="I175"/>
    </sheetView>
  </sheetViews>
  <sheetFormatPr defaultRowHeight="12.75"/>
  <cols>
    <col min="1" max="1" width="5.5703125" style="10" customWidth="1"/>
    <col min="2" max="2" width="34.42578125" style="11" customWidth="1"/>
    <col min="3" max="3" width="24.28515625" style="12" customWidth="1"/>
    <col min="4" max="4" width="21.5703125" style="13" customWidth="1"/>
    <col min="5" max="5" width="11.5703125" style="11" bestFit="1" customWidth="1"/>
    <col min="6" max="16384" width="9.140625" style="11"/>
  </cols>
  <sheetData>
    <row r="1" spans="1:4" ht="28.5" customHeight="1">
      <c r="A1" s="14" t="s">
        <v>482</v>
      </c>
      <c r="B1" s="14"/>
      <c r="C1" s="15"/>
    </row>
    <row r="2" spans="1:4" ht="17.25" customHeight="1">
      <c r="A2" s="14"/>
      <c r="B2" s="14"/>
      <c r="C2" s="15"/>
    </row>
    <row r="3" spans="1:4" ht="18">
      <c r="A3" s="16" t="s">
        <v>71</v>
      </c>
      <c r="B3" s="17"/>
      <c r="C3" s="18"/>
    </row>
    <row r="4" spans="1:4" ht="21.75" customHeight="1">
      <c r="A4" s="19" t="s">
        <v>0</v>
      </c>
      <c r="B4" s="19" t="s">
        <v>483</v>
      </c>
      <c r="C4" s="20" t="s">
        <v>484</v>
      </c>
      <c r="D4" s="11"/>
    </row>
    <row r="5" spans="1:4" ht="15" customHeight="1">
      <c r="A5" s="21">
        <v>1</v>
      </c>
      <c r="B5" s="23" t="s">
        <v>485</v>
      </c>
      <c r="C5" s="428">
        <f>SUM(D24+D36+D48+D60+D71+D82+D93+D105+D117+D129+D141+D151+D163+D174)</f>
        <v>1680935.92</v>
      </c>
      <c r="D5" s="11"/>
    </row>
    <row r="6" spans="1:4" ht="15" customHeight="1">
      <c r="A6" s="21">
        <v>2</v>
      </c>
      <c r="B6" s="23" t="s">
        <v>487</v>
      </c>
      <c r="C6" s="428">
        <f>SUM(D25+D37+D49+D61+D72+D83+D94+D106+D118+D130+D142+D152+D164+D175)</f>
        <v>1357477.37</v>
      </c>
      <c r="D6" s="11"/>
    </row>
    <row r="7" spans="1:4" ht="15" customHeight="1">
      <c r="A7" s="21">
        <v>3</v>
      </c>
      <c r="B7" s="23" t="s">
        <v>486</v>
      </c>
      <c r="C7" s="428">
        <f>SUM(D26+D38+D50+D62+D73+D84+D95+D107+D119+D131+D143+D153+D165+D176)</f>
        <v>265887.77</v>
      </c>
      <c r="D7" s="11"/>
    </row>
    <row r="8" spans="1:4" ht="25.5" customHeight="1">
      <c r="A8" s="21">
        <v>4</v>
      </c>
      <c r="B8" s="24" t="s">
        <v>488</v>
      </c>
      <c r="C8" s="428">
        <f>SUM(D27+D39+D51+D74+D85+D96+D108+D120+D132+D154)</f>
        <v>398631.92000000004</v>
      </c>
      <c r="D8" s="11"/>
    </row>
    <row r="9" spans="1:4" ht="15" customHeight="1">
      <c r="A9" s="21">
        <v>5</v>
      </c>
      <c r="B9" s="24" t="s">
        <v>489</v>
      </c>
      <c r="C9" s="428">
        <f>SUM(D28+D40+D52+GD75+D86+D97+D109+D121+D133+D144+D155+D166+D177)</f>
        <v>33954.539999999994</v>
      </c>
      <c r="D9" s="11"/>
    </row>
    <row r="10" spans="1:4" ht="15" customHeight="1">
      <c r="A10" s="21">
        <v>6</v>
      </c>
      <c r="B10" s="24" t="s">
        <v>795</v>
      </c>
      <c r="C10" s="428">
        <f>SUM(D29+D41+D63)</f>
        <v>175393.53</v>
      </c>
      <c r="D10" s="11"/>
    </row>
    <row r="11" spans="1:4" ht="15" customHeight="1">
      <c r="A11" s="21">
        <v>7</v>
      </c>
      <c r="B11" s="24" t="s">
        <v>796</v>
      </c>
      <c r="C11" s="428">
        <f>SUM(D30+D53+D64+D76+D87+D111+D123+D135)</f>
        <v>278669.15999999992</v>
      </c>
      <c r="D11" s="11"/>
    </row>
    <row r="12" spans="1:4" ht="15" customHeight="1">
      <c r="A12" s="21">
        <v>8</v>
      </c>
      <c r="B12" s="25" t="s">
        <v>490</v>
      </c>
      <c r="C12" s="428">
        <f>SUM(D42+D54+D65+D99+D110+D122+D134+D145+D156+D168)</f>
        <v>198562.47</v>
      </c>
      <c r="D12" s="11"/>
    </row>
    <row r="13" spans="1:4" ht="15" customHeight="1">
      <c r="A13" s="21">
        <v>9</v>
      </c>
      <c r="B13" s="25" t="s">
        <v>849</v>
      </c>
      <c r="C13" s="428">
        <f>SUM(D98+D157+D167)</f>
        <v>28724.959999999999</v>
      </c>
      <c r="D13" s="52">
        <f>SUM(C5:C13)</f>
        <v>4418237.6399999997</v>
      </c>
    </row>
    <row r="14" spans="1:4" ht="27" customHeight="1">
      <c r="A14" s="21">
        <v>10</v>
      </c>
      <c r="B14" s="94" t="s">
        <v>641</v>
      </c>
      <c r="C14" s="468">
        <v>70000</v>
      </c>
      <c r="D14" s="11"/>
    </row>
    <row r="15" spans="1:4" ht="15" customHeight="1">
      <c r="A15" s="21">
        <v>11</v>
      </c>
      <c r="B15" s="94" t="s">
        <v>642</v>
      </c>
      <c r="C15" s="468">
        <v>20000</v>
      </c>
      <c r="D15" s="11"/>
    </row>
    <row r="16" spans="1:4" ht="15" customHeight="1">
      <c r="A16" s="21">
        <v>12</v>
      </c>
      <c r="B16" s="94" t="s">
        <v>643</v>
      </c>
      <c r="C16" s="468">
        <v>30000</v>
      </c>
    </row>
    <row r="17" spans="1:5" ht="15" customHeight="1">
      <c r="A17" s="26"/>
      <c r="B17" s="27"/>
      <c r="C17" s="28"/>
    </row>
    <row r="18" spans="1:5" ht="48.75" customHeight="1">
      <c r="A18" s="509" t="s">
        <v>85</v>
      </c>
      <c r="B18" s="509"/>
      <c r="C18" s="509"/>
      <c r="D18" s="509"/>
    </row>
    <row r="19" spans="1:5" ht="15" customHeight="1">
      <c r="A19" s="495" t="s">
        <v>86</v>
      </c>
      <c r="B19" s="495"/>
      <c r="C19" s="29" t="s">
        <v>4</v>
      </c>
      <c r="D19" s="30" t="str">
        <f>'wykaz jednostek'!E2</f>
        <v>000687764</v>
      </c>
    </row>
    <row r="20" spans="1:5" ht="15" customHeight="1">
      <c r="A20" s="683" t="str">
        <f>'wykaz jednostek'!B2</f>
        <v>Urząd Miejski</v>
      </c>
      <c r="B20" s="683"/>
      <c r="C20" s="683" t="str">
        <f>'wykaz jednostek'!C2</f>
        <v>Pl. Wolności 1, 13-100 Nidzica</v>
      </c>
      <c r="D20" s="683"/>
    </row>
    <row r="21" spans="1:5" ht="15" customHeight="1">
      <c r="A21" s="682" t="s">
        <v>3</v>
      </c>
      <c r="B21" s="682"/>
      <c r="C21" s="682"/>
      <c r="D21" s="682"/>
    </row>
    <row r="22" spans="1:5" ht="15" customHeight="1">
      <c r="A22" s="684" t="s">
        <v>87</v>
      </c>
      <c r="B22" s="684"/>
      <c r="C22" s="684"/>
      <c r="D22" s="684"/>
    </row>
    <row r="23" spans="1:5" ht="15" customHeight="1">
      <c r="A23" s="31" t="s">
        <v>88</v>
      </c>
      <c r="B23" s="505" t="s">
        <v>89</v>
      </c>
      <c r="C23" s="505"/>
      <c r="D23" s="32" t="s">
        <v>73</v>
      </c>
    </row>
    <row r="24" spans="1:5" ht="15" customHeight="1">
      <c r="A24" s="21">
        <f>A5</f>
        <v>1</v>
      </c>
      <c r="B24" s="679" t="str">
        <f>B5</f>
        <v>Sprzęt stacjonarny</v>
      </c>
      <c r="C24" s="679"/>
      <c r="D24" s="436">
        <v>413088.86</v>
      </c>
    </row>
    <row r="25" spans="1:5" ht="15" customHeight="1">
      <c r="A25" s="21">
        <f t="shared" ref="A25:A30" si="0">A6</f>
        <v>2</v>
      </c>
      <c r="B25" s="679" t="str">
        <f>B6</f>
        <v>Sprzęt przenośny</v>
      </c>
      <c r="C25" s="679"/>
      <c r="D25" s="436">
        <v>110927.7</v>
      </c>
    </row>
    <row r="26" spans="1:5" ht="15" customHeight="1">
      <c r="A26" s="21">
        <f t="shared" si="0"/>
        <v>3</v>
      </c>
      <c r="B26" s="679" t="str">
        <f>B7</f>
        <v>Kserokopiarki, urządzenia wielofunkcyjne</v>
      </c>
      <c r="C26" s="679"/>
      <c r="D26" s="436">
        <v>119861.23</v>
      </c>
    </row>
    <row r="27" spans="1:5" ht="15" customHeight="1">
      <c r="A27" s="21">
        <f t="shared" si="0"/>
        <v>4</v>
      </c>
      <c r="B27" s="679" t="str">
        <f>B8</f>
        <v>Monitoring, urządzenia alarmowe, systemy alarmowe</v>
      </c>
      <c r="C27" s="679"/>
      <c r="D27" s="436">
        <v>185147.2</v>
      </c>
    </row>
    <row r="28" spans="1:5" ht="15" customHeight="1">
      <c r="A28" s="21">
        <f t="shared" si="0"/>
        <v>5</v>
      </c>
      <c r="B28" s="679" t="str">
        <f>B9</f>
        <v>Centrale tel. i faxy</v>
      </c>
      <c r="C28" s="679"/>
      <c r="D28" s="436">
        <v>14701</v>
      </c>
    </row>
    <row r="29" spans="1:5" ht="15" customHeight="1">
      <c r="A29" s="21">
        <f t="shared" si="0"/>
        <v>6</v>
      </c>
      <c r="B29" s="679" t="s">
        <v>795</v>
      </c>
      <c r="C29" s="679"/>
      <c r="D29" s="436">
        <v>124369.99</v>
      </c>
      <c r="E29" s="51"/>
    </row>
    <row r="30" spans="1:5" ht="15" customHeight="1">
      <c r="A30" s="21">
        <f t="shared" si="0"/>
        <v>7</v>
      </c>
      <c r="B30" s="680" t="s">
        <v>796</v>
      </c>
      <c r="C30" s="681"/>
      <c r="D30" s="436">
        <v>126106.48</v>
      </c>
      <c r="E30" s="51"/>
    </row>
    <row r="31" spans="1:5" ht="15" customHeight="1">
      <c r="A31" s="495" t="s">
        <v>86</v>
      </c>
      <c r="B31" s="495"/>
      <c r="C31" s="29" t="s">
        <v>4</v>
      </c>
      <c r="D31" s="33" t="str">
        <f>'wykaz jednostek'!E3</f>
        <v>004449659</v>
      </c>
    </row>
    <row r="32" spans="1:5" ht="15" customHeight="1">
      <c r="A32" s="496" t="str">
        <f>'wykaz jednostek'!B3</f>
        <v>Miejski Ośrodek Pomocy Społecznej</v>
      </c>
      <c r="B32" s="496"/>
      <c r="C32" s="683" t="str">
        <f>'wykaz jednostek'!C3</f>
        <v>ul. Kolejowa 5, 13-100 Nidzica</v>
      </c>
      <c r="D32" s="683"/>
    </row>
    <row r="33" spans="1:5" ht="15" customHeight="1">
      <c r="A33" s="682" t="s">
        <v>3</v>
      </c>
      <c r="B33" s="682"/>
      <c r="C33" s="682"/>
      <c r="D33" s="682"/>
    </row>
    <row r="34" spans="1:5" ht="15" customHeight="1">
      <c r="A34" s="684" t="str">
        <f>'wykaz jednostek'!D3</f>
        <v>Zgodnie z wykazem budynków i budowli</v>
      </c>
      <c r="B34" s="684"/>
      <c r="C34" s="684"/>
      <c r="D34" s="684"/>
    </row>
    <row r="35" spans="1:5" ht="15" customHeight="1">
      <c r="A35" s="31" t="s">
        <v>88</v>
      </c>
      <c r="B35" s="505" t="s">
        <v>89</v>
      </c>
      <c r="C35" s="505"/>
      <c r="D35" s="32" t="s">
        <v>73</v>
      </c>
    </row>
    <row r="36" spans="1:5" ht="15" customHeight="1">
      <c r="A36" s="21">
        <f>A$5</f>
        <v>1</v>
      </c>
      <c r="B36" s="679" t="str">
        <f>B$5</f>
        <v>Sprzęt stacjonarny</v>
      </c>
      <c r="C36" s="679"/>
      <c r="D36" s="437">
        <v>119763.58</v>
      </c>
    </row>
    <row r="37" spans="1:5" ht="15" customHeight="1">
      <c r="A37" s="21">
        <v>2</v>
      </c>
      <c r="B37" s="679" t="str">
        <f>B$6</f>
        <v>Sprzęt przenośny</v>
      </c>
      <c r="C37" s="679"/>
      <c r="D37" s="432">
        <v>49902.61</v>
      </c>
    </row>
    <row r="38" spans="1:5" ht="15" customHeight="1">
      <c r="A38" s="21">
        <v>3</v>
      </c>
      <c r="B38" s="679" t="str">
        <f>B$7</f>
        <v>Kserokopiarki, urządzenia wielofunkcyjne</v>
      </c>
      <c r="C38" s="679"/>
      <c r="D38" s="435">
        <v>14412.91</v>
      </c>
    </row>
    <row r="39" spans="1:5" ht="15" customHeight="1">
      <c r="A39" s="21">
        <v>4</v>
      </c>
      <c r="B39" s="679" t="str">
        <f>B$8</f>
        <v>Monitoring, urządzenia alarmowe, systemy alarmowe</v>
      </c>
      <c r="C39" s="679"/>
      <c r="D39" s="435">
        <v>13898.7</v>
      </c>
    </row>
    <row r="40" spans="1:5" ht="15" customHeight="1">
      <c r="A40" s="21">
        <v>5</v>
      </c>
      <c r="B40" s="680" t="str">
        <f>B$9</f>
        <v>Centrale tel. i faxy</v>
      </c>
      <c r="C40" s="681"/>
      <c r="D40" s="435">
        <v>8500</v>
      </c>
    </row>
    <row r="41" spans="1:5" ht="15" customHeight="1">
      <c r="A41" s="21">
        <v>6</v>
      </c>
      <c r="B41" s="107" t="s">
        <v>795</v>
      </c>
      <c r="C41" s="108"/>
      <c r="D41" s="435">
        <v>46753.54</v>
      </c>
    </row>
    <row r="42" spans="1:5">
      <c r="A42" s="21">
        <v>7</v>
      </c>
      <c r="B42" s="680" t="s">
        <v>490</v>
      </c>
      <c r="C42" s="681"/>
      <c r="D42" s="435">
        <v>7799</v>
      </c>
      <c r="E42" s="51"/>
    </row>
    <row r="43" spans="1:5" ht="15" customHeight="1">
      <c r="A43" s="495" t="s">
        <v>86</v>
      </c>
      <c r="B43" s="495"/>
      <c r="C43" s="29" t="s">
        <v>4</v>
      </c>
      <c r="D43" s="34" t="str">
        <f>'wykaz jednostek'!E4</f>
        <v>000812933</v>
      </c>
    </row>
    <row r="44" spans="1:5" ht="15" customHeight="1">
      <c r="A44" s="496" t="str">
        <f>'wykaz jednostek'!B4</f>
        <v>Nidzicki Ośrodek Kultury</v>
      </c>
      <c r="B44" s="496"/>
      <c r="C44" s="683" t="str">
        <f>'wykaz jednostek'!C4</f>
        <v>ul. Zamkowa 2, 13-100 Nidzica</v>
      </c>
      <c r="D44" s="683"/>
    </row>
    <row r="45" spans="1:5" ht="15" customHeight="1">
      <c r="A45" s="682" t="s">
        <v>3</v>
      </c>
      <c r="B45" s="682"/>
      <c r="C45" s="682"/>
      <c r="D45" s="682"/>
    </row>
    <row r="46" spans="1:5" ht="15" customHeight="1">
      <c r="A46" s="685" t="str">
        <f>'wykaz jednostek'!D4</f>
        <v xml:space="preserve">ul. Zamkowa 2,  ul. Kościuszki 41, 13-100 Nidzica, </v>
      </c>
      <c r="B46" s="685"/>
      <c r="C46" s="685"/>
      <c r="D46" s="685"/>
    </row>
    <row r="47" spans="1:5" ht="15" customHeight="1">
      <c r="A47" s="31" t="s">
        <v>88</v>
      </c>
      <c r="B47" s="505" t="s">
        <v>89</v>
      </c>
      <c r="C47" s="505"/>
      <c r="D47" s="32" t="s">
        <v>73</v>
      </c>
    </row>
    <row r="48" spans="1:5" ht="15" customHeight="1">
      <c r="A48" s="21">
        <f>A$5</f>
        <v>1</v>
      </c>
      <c r="B48" s="679" t="str">
        <f>B$5</f>
        <v>Sprzęt stacjonarny</v>
      </c>
      <c r="C48" s="679"/>
      <c r="D48" s="437">
        <v>16012.04</v>
      </c>
    </row>
    <row r="49" spans="1:5" ht="15" customHeight="1">
      <c r="A49" s="21">
        <f>A$6</f>
        <v>2</v>
      </c>
      <c r="B49" s="679" t="str">
        <f>B$6</f>
        <v>Sprzęt przenośny</v>
      </c>
      <c r="C49" s="679"/>
      <c r="D49" s="432">
        <v>9109.81</v>
      </c>
    </row>
    <row r="50" spans="1:5" ht="15" customHeight="1">
      <c r="A50" s="21">
        <f>A$7</f>
        <v>3</v>
      </c>
      <c r="B50" s="679" t="str">
        <f>B$7</f>
        <v>Kserokopiarki, urządzenia wielofunkcyjne</v>
      </c>
      <c r="C50" s="679"/>
      <c r="D50" s="435">
        <v>5241</v>
      </c>
    </row>
    <row r="51" spans="1:5" ht="15" customHeight="1">
      <c r="A51" s="21">
        <f>A$8</f>
        <v>4</v>
      </c>
      <c r="B51" s="679" t="str">
        <f>B$8</f>
        <v>Monitoring, urządzenia alarmowe, systemy alarmowe</v>
      </c>
      <c r="C51" s="679"/>
      <c r="D51" s="435">
        <v>133155.45000000001</v>
      </c>
    </row>
    <row r="52" spans="1:5" ht="15" customHeight="1">
      <c r="A52" s="21">
        <f>A$9</f>
        <v>5</v>
      </c>
      <c r="B52" s="679" t="str">
        <f>B$9</f>
        <v>Centrale tel. i faxy</v>
      </c>
      <c r="C52" s="679"/>
      <c r="D52" s="435">
        <v>358</v>
      </c>
      <c r="E52" s="51"/>
    </row>
    <row r="53" spans="1:5" ht="15" customHeight="1">
      <c r="A53" s="21">
        <v>6</v>
      </c>
      <c r="B53" s="679" t="s">
        <v>796</v>
      </c>
      <c r="C53" s="679"/>
      <c r="D53" s="435">
        <v>23371</v>
      </c>
      <c r="E53" s="51"/>
    </row>
    <row r="54" spans="1:5" ht="15" customHeight="1">
      <c r="A54" s="21">
        <v>7</v>
      </c>
      <c r="B54" s="679" t="s">
        <v>820</v>
      </c>
      <c r="C54" s="679"/>
      <c r="D54" s="435">
        <v>126423.65</v>
      </c>
      <c r="E54" s="51"/>
    </row>
    <row r="55" spans="1:5" ht="15" customHeight="1">
      <c r="A55" s="495" t="s">
        <v>86</v>
      </c>
      <c r="B55" s="495"/>
      <c r="C55" s="29" t="s">
        <v>4</v>
      </c>
      <c r="D55" s="34" t="str">
        <f>'wykaz jednostek'!E5</f>
        <v>001261464</v>
      </c>
    </row>
    <row r="56" spans="1:5" ht="15" customHeight="1">
      <c r="A56" s="496" t="str">
        <f>'wykaz jednostek'!B5</f>
        <v xml:space="preserve">Miejsko – Gminna Biblioteka Publiczna </v>
      </c>
      <c r="B56" s="496"/>
      <c r="C56" s="683" t="str">
        <f>'wykaz jednostek'!C5</f>
        <v>ul. Zamkowa 2, 13-100 Nidzica</v>
      </c>
      <c r="D56" s="683"/>
    </row>
    <row r="57" spans="1:5" ht="15" customHeight="1">
      <c r="A57" s="682" t="s">
        <v>3</v>
      </c>
      <c r="B57" s="682"/>
      <c r="C57" s="682"/>
      <c r="D57" s="682"/>
    </row>
    <row r="58" spans="1:5" ht="15" customHeight="1">
      <c r="A58" s="684" t="str">
        <f>'wykaz jednostek'!D5</f>
        <v>ul. Zamkowa 2, Łyna 26, Napiwoda 13/3, Jabłonka 22A 13-100 Nidzica, Kolejowa 6 13-100 Nidzica</v>
      </c>
      <c r="B58" s="684"/>
      <c r="C58" s="684"/>
      <c r="D58" s="684"/>
    </row>
    <row r="59" spans="1:5" ht="15" customHeight="1">
      <c r="A59" s="31" t="s">
        <v>88</v>
      </c>
      <c r="B59" s="505" t="s">
        <v>89</v>
      </c>
      <c r="C59" s="505"/>
      <c r="D59" s="32" t="s">
        <v>73</v>
      </c>
    </row>
    <row r="60" spans="1:5" ht="15" customHeight="1">
      <c r="A60" s="21">
        <f>A$5</f>
        <v>1</v>
      </c>
      <c r="B60" s="679" t="str">
        <f>B$5</f>
        <v>Sprzęt stacjonarny</v>
      </c>
      <c r="C60" s="679"/>
      <c r="D60" s="437">
        <v>70654.259999999995</v>
      </c>
    </row>
    <row r="61" spans="1:5" ht="15" customHeight="1">
      <c r="A61" s="21">
        <v>2</v>
      </c>
      <c r="B61" s="679" t="str">
        <f>B$6</f>
        <v>Sprzęt przenośny</v>
      </c>
      <c r="C61" s="679"/>
      <c r="D61" s="432">
        <v>18872.16</v>
      </c>
    </row>
    <row r="62" spans="1:5" ht="15" customHeight="1">
      <c r="A62" s="21">
        <v>3</v>
      </c>
      <c r="B62" s="679" t="str">
        <f>B$7</f>
        <v>Kserokopiarki, urządzenia wielofunkcyjne</v>
      </c>
      <c r="C62" s="679"/>
      <c r="D62" s="435">
        <v>12128.81</v>
      </c>
    </row>
    <row r="63" spans="1:5" ht="15" customHeight="1">
      <c r="A63" s="21">
        <v>4</v>
      </c>
      <c r="B63" s="679" t="s">
        <v>795</v>
      </c>
      <c r="C63" s="679"/>
      <c r="D63" s="435">
        <v>4270</v>
      </c>
    </row>
    <row r="64" spans="1:5" ht="15" customHeight="1">
      <c r="A64" s="21">
        <v>5</v>
      </c>
      <c r="B64" s="679" t="s">
        <v>796</v>
      </c>
      <c r="C64" s="679"/>
      <c r="D64" s="435">
        <v>15974.43</v>
      </c>
    </row>
    <row r="65" spans="1:5" ht="15" customHeight="1">
      <c r="A65" s="21">
        <v>6</v>
      </c>
      <c r="B65" s="679" t="s">
        <v>491</v>
      </c>
      <c r="C65" s="679"/>
      <c r="D65" s="435">
        <v>4280.3999999999996</v>
      </c>
      <c r="E65" s="51"/>
    </row>
    <row r="66" spans="1:5" ht="15" customHeight="1">
      <c r="A66" s="495" t="s">
        <v>86</v>
      </c>
      <c r="B66" s="495"/>
      <c r="C66" s="29" t="s">
        <v>4</v>
      </c>
      <c r="D66" s="34">
        <v>364314883</v>
      </c>
    </row>
    <row r="67" spans="1:5" ht="15" customHeight="1">
      <c r="A67" s="496" t="s">
        <v>644</v>
      </c>
      <c r="B67" s="496"/>
      <c r="C67" s="683" t="s">
        <v>645</v>
      </c>
      <c r="D67" s="683"/>
    </row>
    <row r="68" spans="1:5" ht="15" customHeight="1">
      <c r="A68" s="682" t="s">
        <v>3</v>
      </c>
      <c r="B68" s="682"/>
      <c r="C68" s="682"/>
      <c r="D68" s="682"/>
    </row>
    <row r="69" spans="1:5">
      <c r="A69" s="684" t="s">
        <v>647</v>
      </c>
      <c r="B69" s="684"/>
      <c r="C69" s="684"/>
      <c r="D69" s="684"/>
    </row>
    <row r="70" spans="1:5" ht="15" customHeight="1">
      <c r="A70" s="31" t="s">
        <v>88</v>
      </c>
      <c r="B70" s="505" t="s">
        <v>89</v>
      </c>
      <c r="C70" s="505"/>
      <c r="D70" s="32" t="s">
        <v>73</v>
      </c>
    </row>
    <row r="71" spans="1:5" ht="15" customHeight="1">
      <c r="A71" s="21">
        <f>A$5</f>
        <v>1</v>
      </c>
      <c r="B71" s="679" t="str">
        <f>B$5</f>
        <v>Sprzęt stacjonarny</v>
      </c>
      <c r="C71" s="679"/>
      <c r="D71" s="432">
        <v>13300</v>
      </c>
    </row>
    <row r="72" spans="1:5" ht="15" customHeight="1">
      <c r="A72" s="21">
        <v>2</v>
      </c>
      <c r="B72" s="679" t="str">
        <f>B$6</f>
        <v>Sprzęt przenośny</v>
      </c>
      <c r="C72" s="679"/>
      <c r="D72" s="432">
        <v>14663.99</v>
      </c>
    </row>
    <row r="73" spans="1:5" ht="15" customHeight="1">
      <c r="A73" s="21">
        <v>3</v>
      </c>
      <c r="B73" s="679" t="str">
        <f>B$7</f>
        <v>Kserokopiarki, urządzenia wielofunkcyjne</v>
      </c>
      <c r="C73" s="679"/>
      <c r="D73" s="432">
        <v>5450.6</v>
      </c>
    </row>
    <row r="74" spans="1:5" ht="15" customHeight="1">
      <c r="A74" s="21">
        <f>A$8</f>
        <v>4</v>
      </c>
      <c r="B74" s="679" t="str">
        <f>B$8</f>
        <v>Monitoring, urządzenia alarmowe, systemy alarmowe</v>
      </c>
      <c r="C74" s="679"/>
      <c r="D74" s="432">
        <v>27773</v>
      </c>
    </row>
    <row r="75" spans="1:5" ht="15" customHeight="1">
      <c r="A75" s="21">
        <f>A$9</f>
        <v>5</v>
      </c>
      <c r="B75" s="679" t="str">
        <f>B$9</f>
        <v>Centrale tel. i faxy</v>
      </c>
      <c r="C75" s="679"/>
      <c r="D75" s="432">
        <v>650</v>
      </c>
    </row>
    <row r="76" spans="1:5" ht="15" customHeight="1">
      <c r="A76" s="21">
        <v>6</v>
      </c>
      <c r="B76" s="679" t="s">
        <v>899</v>
      </c>
      <c r="C76" s="679"/>
      <c r="D76" s="432">
        <v>9568.7999999999993</v>
      </c>
      <c r="E76" s="52"/>
    </row>
    <row r="77" spans="1:5" ht="15" customHeight="1">
      <c r="A77" s="495" t="s">
        <v>86</v>
      </c>
      <c r="B77" s="495"/>
      <c r="C77" s="29" t="s">
        <v>4</v>
      </c>
      <c r="D77" s="34" t="str">
        <f>'wykaz jednostek'!E7</f>
        <v>511347366</v>
      </c>
    </row>
    <row r="78" spans="1:5" ht="15" customHeight="1">
      <c r="A78" s="496" t="str">
        <f>'wykaz jednostek'!B7</f>
        <v>Przedszkole Nr 2</v>
      </c>
      <c r="B78" s="496"/>
      <c r="C78" s="683" t="str">
        <f>'wykaz jednostek'!C7</f>
        <v>ul. 1 Maja 36, 13-100 Nidzica</v>
      </c>
      <c r="D78" s="683"/>
    </row>
    <row r="79" spans="1:5" ht="15" customHeight="1">
      <c r="A79" s="682" t="s">
        <v>3</v>
      </c>
      <c r="B79" s="682"/>
      <c r="C79" s="682"/>
      <c r="D79" s="682"/>
    </row>
    <row r="80" spans="1:5" ht="15" customHeight="1">
      <c r="A80" s="684" t="str">
        <f>'wykaz jednostek'!D7</f>
        <v>ul. 1 Maja 36, 13-100 Nidzica</v>
      </c>
      <c r="B80" s="684"/>
      <c r="C80" s="684"/>
      <c r="D80" s="684"/>
    </row>
    <row r="81" spans="1:5" s="8" customFormat="1" ht="15" customHeight="1">
      <c r="A81" s="31" t="s">
        <v>88</v>
      </c>
      <c r="B81" s="505" t="s">
        <v>89</v>
      </c>
      <c r="C81" s="505"/>
      <c r="D81" s="32" t="s">
        <v>73</v>
      </c>
    </row>
    <row r="82" spans="1:5" ht="15" customHeight="1">
      <c r="A82" s="21">
        <f>A$5</f>
        <v>1</v>
      </c>
      <c r="B82" s="679" t="str">
        <f>B$5</f>
        <v>Sprzęt stacjonarny</v>
      </c>
      <c r="C82" s="679"/>
      <c r="D82" s="432">
        <v>7577</v>
      </c>
    </row>
    <row r="83" spans="1:5" ht="15" customHeight="1">
      <c r="A83" s="21">
        <v>2</v>
      </c>
      <c r="B83" s="679" t="str">
        <f>B$6</f>
        <v>Sprzęt przenośny</v>
      </c>
      <c r="C83" s="679"/>
      <c r="D83" s="432">
        <v>71150.320000000007</v>
      </c>
    </row>
    <row r="84" spans="1:5" ht="15" customHeight="1">
      <c r="A84" s="21">
        <v>3</v>
      </c>
      <c r="B84" s="679" t="str">
        <f>B$7</f>
        <v>Kserokopiarki, urządzenia wielofunkcyjne</v>
      </c>
      <c r="C84" s="679"/>
      <c r="D84" s="432">
        <v>4903.5</v>
      </c>
    </row>
    <row r="85" spans="1:5" ht="15" customHeight="1">
      <c r="A85" s="21">
        <f>A$8</f>
        <v>4</v>
      </c>
      <c r="B85" s="679" t="str">
        <f>B$8</f>
        <v>Monitoring, urządzenia alarmowe, systemy alarmowe</v>
      </c>
      <c r="C85" s="679"/>
      <c r="D85" s="432">
        <v>5959.5</v>
      </c>
    </row>
    <row r="86" spans="1:5" ht="15" customHeight="1">
      <c r="A86" s="21">
        <f>A$9</f>
        <v>5</v>
      </c>
      <c r="B86" s="679" t="str">
        <f>B$9</f>
        <v>Centrale tel. i faxy</v>
      </c>
      <c r="C86" s="679"/>
      <c r="D86" s="432">
        <v>1390</v>
      </c>
      <c r="E86" s="52"/>
    </row>
    <row r="87" spans="1:5" ht="15" customHeight="1">
      <c r="A87" s="21">
        <v>6</v>
      </c>
      <c r="B87" s="680" t="s">
        <v>796</v>
      </c>
      <c r="C87" s="681"/>
      <c r="D87" s="432">
        <v>3810.99</v>
      </c>
      <c r="E87" s="52"/>
    </row>
    <row r="88" spans="1:5" ht="15" customHeight="1">
      <c r="A88" s="495" t="s">
        <v>86</v>
      </c>
      <c r="B88" s="495"/>
      <c r="C88" s="29" t="s">
        <v>4</v>
      </c>
      <c r="D88" s="34" t="str">
        <f>'wykaz jednostek'!E8</f>
        <v>511347395</v>
      </c>
    </row>
    <row r="89" spans="1:5" ht="15" customHeight="1">
      <c r="A89" s="496" t="str">
        <f>'wykaz jednostek'!B8</f>
        <v>Przedszkole Nr 4 KRAINA ODKRYWCÓW</v>
      </c>
      <c r="B89" s="496"/>
      <c r="C89" s="683" t="str">
        <f>'wykaz jednostek'!C8</f>
        <v>ul. Krzywa 7; 13-100 Nidzica</v>
      </c>
      <c r="D89" s="683"/>
    </row>
    <row r="90" spans="1:5" ht="15" customHeight="1">
      <c r="A90" s="682" t="s">
        <v>3</v>
      </c>
      <c r="B90" s="682"/>
      <c r="C90" s="682"/>
      <c r="D90" s="682"/>
    </row>
    <row r="91" spans="1:5" ht="15" customHeight="1">
      <c r="A91" s="684" t="str">
        <f>'wykaz jednostek'!D8</f>
        <v>ul. Krzywa 7; 13-100 Nidzica</v>
      </c>
      <c r="B91" s="684"/>
      <c r="C91" s="684"/>
      <c r="D91" s="684"/>
    </row>
    <row r="92" spans="1:5" s="8" customFormat="1" ht="15" customHeight="1">
      <c r="A92" s="31" t="s">
        <v>88</v>
      </c>
      <c r="B92" s="505" t="s">
        <v>89</v>
      </c>
      <c r="C92" s="505"/>
      <c r="D92" s="32" t="s">
        <v>73</v>
      </c>
    </row>
    <row r="93" spans="1:5" ht="15" customHeight="1">
      <c r="A93" s="21">
        <f>A$5</f>
        <v>1</v>
      </c>
      <c r="B93" s="679" t="str">
        <f>B$5</f>
        <v>Sprzęt stacjonarny</v>
      </c>
      <c r="C93" s="679"/>
      <c r="D93" s="432">
        <v>19690</v>
      </c>
    </row>
    <row r="94" spans="1:5" ht="15" customHeight="1">
      <c r="A94" s="21">
        <v>2</v>
      </c>
      <c r="B94" s="679" t="str">
        <f>B$6</f>
        <v>Sprzęt przenośny</v>
      </c>
      <c r="C94" s="679"/>
      <c r="D94" s="432">
        <v>117545.06</v>
      </c>
    </row>
    <row r="95" spans="1:5" ht="15" customHeight="1">
      <c r="A95" s="21">
        <v>3</v>
      </c>
      <c r="B95" s="679" t="str">
        <f>B$7</f>
        <v>Kserokopiarki, urządzenia wielofunkcyjne</v>
      </c>
      <c r="C95" s="679"/>
      <c r="D95" s="432">
        <v>10578</v>
      </c>
    </row>
    <row r="96" spans="1:5" ht="15" customHeight="1">
      <c r="A96" s="21">
        <f>A$8</f>
        <v>4</v>
      </c>
      <c r="B96" s="679" t="str">
        <f>B$8</f>
        <v>Monitoring, urządzenia alarmowe, systemy alarmowe</v>
      </c>
      <c r="C96" s="679"/>
      <c r="D96" s="432">
        <v>5530</v>
      </c>
    </row>
    <row r="97" spans="1:11" ht="15" customHeight="1">
      <c r="A97" s="21">
        <f>A$9</f>
        <v>5</v>
      </c>
      <c r="B97" s="679" t="str">
        <f>B$9</f>
        <v>Centrale tel. i faxy</v>
      </c>
      <c r="C97" s="679"/>
      <c r="D97" s="432">
        <v>1310.92</v>
      </c>
    </row>
    <row r="98" spans="1:11" ht="15" customHeight="1">
      <c r="A98" s="21">
        <v>6</v>
      </c>
      <c r="B98" s="680" t="s">
        <v>849</v>
      </c>
      <c r="C98" s="681"/>
      <c r="D98" s="432">
        <v>3456</v>
      </c>
    </row>
    <row r="99" spans="1:11" ht="15" customHeight="1">
      <c r="A99" s="21">
        <v>7</v>
      </c>
      <c r="B99" s="679" t="s">
        <v>491</v>
      </c>
      <c r="C99" s="679"/>
      <c r="D99" s="432">
        <v>1970</v>
      </c>
      <c r="E99" s="52"/>
    </row>
    <row r="100" spans="1:11" ht="15" customHeight="1">
      <c r="A100" s="495" t="s">
        <v>86</v>
      </c>
      <c r="B100" s="495"/>
      <c r="C100" s="29" t="s">
        <v>4</v>
      </c>
      <c r="D100" s="34" t="str">
        <f>'wykaz jednostek'!E9</f>
        <v>001209682</v>
      </c>
    </row>
    <row r="101" spans="1:11" ht="32.450000000000003" customHeight="1">
      <c r="A101" s="496" t="str">
        <f>'wykaz jednostek'!B9</f>
        <v>Szkoła Podstawowa im. Jana Pawła II w Napiwodzie</v>
      </c>
      <c r="B101" s="496"/>
      <c r="C101" s="683" t="str">
        <f>'wykaz jednostek'!C9</f>
        <v>Napiwoda 25A, 13-100 Nidzica</v>
      </c>
      <c r="D101" s="683"/>
    </row>
    <row r="102" spans="1:11" ht="15" customHeight="1">
      <c r="A102" s="682" t="s">
        <v>3</v>
      </c>
      <c r="B102" s="682"/>
      <c r="C102" s="682"/>
      <c r="D102" s="682"/>
    </row>
    <row r="103" spans="1:11" ht="15" customHeight="1">
      <c r="A103" s="684" t="str">
        <f>'wykaz jednostek'!D9</f>
        <v>Napiwoda 25A, 13-100 Nidzica</v>
      </c>
      <c r="B103" s="684"/>
      <c r="C103" s="684"/>
      <c r="D103" s="684"/>
    </row>
    <row r="104" spans="1:11" s="8" customFormat="1" ht="15" customHeight="1">
      <c r="A104" s="31" t="s">
        <v>88</v>
      </c>
      <c r="B104" s="505" t="s">
        <v>89</v>
      </c>
      <c r="C104" s="505"/>
      <c r="D104" s="32" t="s">
        <v>73</v>
      </c>
    </row>
    <row r="105" spans="1:11" ht="15" customHeight="1">
      <c r="A105" s="21">
        <f>A$5</f>
        <v>1</v>
      </c>
      <c r="B105" s="679" t="str">
        <f>B$5</f>
        <v>Sprzęt stacjonarny</v>
      </c>
      <c r="C105" s="679"/>
      <c r="D105" s="432">
        <v>99118.49</v>
      </c>
      <c r="K105" s="115"/>
    </row>
    <row r="106" spans="1:11" ht="15" customHeight="1">
      <c r="A106" s="21">
        <v>2</v>
      </c>
      <c r="B106" s="679" t="str">
        <f>B$6</f>
        <v>Sprzęt przenośny</v>
      </c>
      <c r="C106" s="679"/>
      <c r="D106" s="432">
        <v>96614.5</v>
      </c>
    </row>
    <row r="107" spans="1:11" ht="15" customHeight="1">
      <c r="A107" s="21">
        <v>3</v>
      </c>
      <c r="B107" s="679" t="str">
        <f>B$7</f>
        <v>Kserokopiarki, urządzenia wielofunkcyjne</v>
      </c>
      <c r="C107" s="679"/>
      <c r="D107" s="432">
        <v>10206</v>
      </c>
    </row>
    <row r="108" spans="1:11" ht="15" customHeight="1">
      <c r="A108" s="21">
        <f>A$8</f>
        <v>4</v>
      </c>
      <c r="B108" s="679" t="str">
        <f>B$8</f>
        <v>Monitoring, urządzenia alarmowe, systemy alarmowe</v>
      </c>
      <c r="C108" s="679"/>
      <c r="D108" s="432">
        <v>712</v>
      </c>
    </row>
    <row r="109" spans="1:11" ht="15" customHeight="1">
      <c r="A109" s="21">
        <f>A$9</f>
        <v>5</v>
      </c>
      <c r="B109" s="679" t="str">
        <f>B$9</f>
        <v>Centrale tel. i faxy</v>
      </c>
      <c r="C109" s="679"/>
      <c r="D109" s="432">
        <v>150</v>
      </c>
    </row>
    <row r="110" spans="1:11" ht="15" customHeight="1">
      <c r="A110" s="21">
        <v>6</v>
      </c>
      <c r="B110" s="679" t="s">
        <v>491</v>
      </c>
      <c r="C110" s="679"/>
      <c r="D110" s="432">
        <v>7902</v>
      </c>
    </row>
    <row r="111" spans="1:11" ht="15" customHeight="1">
      <c r="A111" s="21">
        <v>7</v>
      </c>
      <c r="B111" s="679" t="s">
        <v>796</v>
      </c>
      <c r="C111" s="679"/>
      <c r="D111" s="469">
        <v>39366.36</v>
      </c>
      <c r="E111" s="52"/>
    </row>
    <row r="112" spans="1:11" ht="15" customHeight="1">
      <c r="A112" s="495" t="s">
        <v>86</v>
      </c>
      <c r="B112" s="495"/>
      <c r="C112" s="29" t="s">
        <v>4</v>
      </c>
      <c r="D112" s="34" t="str">
        <f>'wykaz jednostek'!E10</f>
        <v>001208599</v>
      </c>
    </row>
    <row r="113" spans="1:5" ht="27" customHeight="1">
      <c r="A113" s="496" t="str">
        <f>'wykaz jednostek'!B10</f>
        <v xml:space="preserve">Szkoła Podstawowa im. Stanisława Mikołajczyka w Rączkach </v>
      </c>
      <c r="B113" s="496"/>
      <c r="C113" s="683" t="str">
        <f>'wykaz jednostek'!C10</f>
        <v>Rączki 30, 13-100 Nidzica</v>
      </c>
      <c r="D113" s="683"/>
    </row>
    <row r="114" spans="1:5" ht="15" customHeight="1">
      <c r="A114" s="682" t="s">
        <v>3</v>
      </c>
      <c r="B114" s="682"/>
      <c r="C114" s="682"/>
      <c r="D114" s="682"/>
    </row>
    <row r="115" spans="1:5" ht="15" customHeight="1">
      <c r="A115" s="684" t="str">
        <f>'wykaz jednostek'!D10</f>
        <v>Rączki 30, 13-100 Nidzica</v>
      </c>
      <c r="B115" s="684"/>
      <c r="C115" s="684"/>
      <c r="D115" s="684"/>
    </row>
    <row r="116" spans="1:5" s="8" customFormat="1" ht="15" customHeight="1">
      <c r="A116" s="31" t="s">
        <v>88</v>
      </c>
      <c r="B116" s="505" t="s">
        <v>89</v>
      </c>
      <c r="C116" s="505"/>
      <c r="D116" s="32" t="s">
        <v>73</v>
      </c>
    </row>
    <row r="117" spans="1:5" ht="15" customHeight="1">
      <c r="A117" s="21">
        <f>A$5</f>
        <v>1</v>
      </c>
      <c r="B117" s="679" t="str">
        <f>B$5</f>
        <v>Sprzęt stacjonarny</v>
      </c>
      <c r="C117" s="679"/>
      <c r="D117" s="432">
        <v>51550</v>
      </c>
    </row>
    <row r="118" spans="1:5" ht="15" customHeight="1">
      <c r="A118" s="21">
        <v>2</v>
      </c>
      <c r="B118" s="679" t="str">
        <f>B$6</f>
        <v>Sprzęt przenośny</v>
      </c>
      <c r="C118" s="679"/>
      <c r="D118" s="432">
        <v>123161.56</v>
      </c>
    </row>
    <row r="119" spans="1:5" ht="15" customHeight="1">
      <c r="A119" s="21">
        <v>3</v>
      </c>
      <c r="B119" s="679" t="str">
        <f>B$7</f>
        <v>Kserokopiarki, urządzenia wielofunkcyjne</v>
      </c>
      <c r="C119" s="679"/>
      <c r="D119" s="432">
        <v>13147.1</v>
      </c>
    </row>
    <row r="120" spans="1:5" ht="15" customHeight="1">
      <c r="A120" s="21">
        <f>A$8</f>
        <v>4</v>
      </c>
      <c r="B120" s="679" t="str">
        <f>B$8</f>
        <v>Monitoring, urządzenia alarmowe, systemy alarmowe</v>
      </c>
      <c r="C120" s="679"/>
      <c r="D120" s="432">
        <v>4180.08</v>
      </c>
    </row>
    <row r="121" spans="1:5" ht="15" customHeight="1">
      <c r="A121" s="21">
        <f>A$9</f>
        <v>5</v>
      </c>
      <c r="B121" s="679" t="str">
        <f>B$9</f>
        <v>Centrale tel. i faxy</v>
      </c>
      <c r="C121" s="679"/>
      <c r="D121" s="432">
        <v>1288</v>
      </c>
    </row>
    <row r="122" spans="1:5" ht="15" customHeight="1">
      <c r="A122" s="21">
        <v>6</v>
      </c>
      <c r="B122" s="679" t="s">
        <v>491</v>
      </c>
      <c r="C122" s="679"/>
      <c r="D122" s="432">
        <v>3114</v>
      </c>
      <c r="E122" s="52"/>
    </row>
    <row r="123" spans="1:5" ht="15" customHeight="1">
      <c r="A123" s="21">
        <v>7</v>
      </c>
      <c r="B123" s="679" t="s">
        <v>796</v>
      </c>
      <c r="C123" s="679"/>
      <c r="D123" s="432">
        <v>31560.12</v>
      </c>
      <c r="E123" s="52"/>
    </row>
    <row r="124" spans="1:5" ht="15" customHeight="1">
      <c r="A124" s="495" t="s">
        <v>86</v>
      </c>
      <c r="B124" s="495"/>
      <c r="C124" s="29" t="s">
        <v>4</v>
      </c>
      <c r="D124" s="34" t="str">
        <f>'wykaz jednostek'!E11</f>
        <v>001249552</v>
      </c>
    </row>
    <row r="125" spans="1:5" ht="28.5" customHeight="1">
      <c r="A125" s="496" t="str">
        <f>'wykaz jednostek'!B11</f>
        <v>Szkoła Podstawowa im. prof. Romana Kobendzy w Łynie</v>
      </c>
      <c r="B125" s="496"/>
      <c r="C125" s="683" t="str">
        <f>'wykaz jednostek'!C11</f>
        <v>Łyna 26, 13-100 Nidzica</v>
      </c>
      <c r="D125" s="683"/>
    </row>
    <row r="126" spans="1:5" ht="15" customHeight="1">
      <c r="A126" s="682" t="s">
        <v>3</v>
      </c>
      <c r="B126" s="682"/>
      <c r="C126" s="682"/>
      <c r="D126" s="682"/>
    </row>
    <row r="127" spans="1:5" ht="15" customHeight="1">
      <c r="A127" s="684" t="str">
        <f>'wykaz jednostek'!D11</f>
        <v>Łyna 26, 13-100 Nidzica</v>
      </c>
      <c r="B127" s="684"/>
      <c r="C127" s="684"/>
      <c r="D127" s="684"/>
    </row>
    <row r="128" spans="1:5" s="8" customFormat="1" ht="15" customHeight="1">
      <c r="A128" s="31" t="s">
        <v>88</v>
      </c>
      <c r="B128" s="505" t="s">
        <v>89</v>
      </c>
      <c r="C128" s="505"/>
      <c r="D128" s="32" t="s">
        <v>73</v>
      </c>
    </row>
    <row r="129" spans="1:5" ht="15" customHeight="1">
      <c r="A129" s="21">
        <f>A$5</f>
        <v>1</v>
      </c>
      <c r="B129" s="679" t="str">
        <f>B$5</f>
        <v>Sprzęt stacjonarny</v>
      </c>
      <c r="C129" s="679"/>
      <c r="D129" s="432">
        <v>50283</v>
      </c>
    </row>
    <row r="130" spans="1:5" ht="15" customHeight="1">
      <c r="A130" s="21">
        <v>2</v>
      </c>
      <c r="B130" s="679" t="str">
        <f>B$6</f>
        <v>Sprzęt przenośny</v>
      </c>
      <c r="C130" s="679"/>
      <c r="D130" s="432">
        <v>153315.35999999999</v>
      </c>
    </row>
    <row r="131" spans="1:5" ht="15" customHeight="1">
      <c r="A131" s="21">
        <v>3</v>
      </c>
      <c r="B131" s="679" t="str">
        <f>B$7</f>
        <v>Kserokopiarki, urządzenia wielofunkcyjne</v>
      </c>
      <c r="C131" s="679"/>
      <c r="D131" s="432">
        <v>6374.9</v>
      </c>
    </row>
    <row r="132" spans="1:5" ht="15" customHeight="1">
      <c r="A132" s="21">
        <f>A$8</f>
        <v>4</v>
      </c>
      <c r="B132" s="679" t="str">
        <f>B$8</f>
        <v>Monitoring, urządzenia alarmowe, systemy alarmowe</v>
      </c>
      <c r="C132" s="679"/>
      <c r="D132" s="432">
        <v>5255.2</v>
      </c>
    </row>
    <row r="133" spans="1:5" ht="15" customHeight="1">
      <c r="A133" s="21">
        <f>A$9</f>
        <v>5</v>
      </c>
      <c r="B133" s="679" t="str">
        <f>B$9</f>
        <v>Centrale tel. i faxy</v>
      </c>
      <c r="C133" s="679"/>
      <c r="D133" s="432">
        <v>800</v>
      </c>
    </row>
    <row r="134" spans="1:5" ht="15" customHeight="1">
      <c r="A134" s="21">
        <v>6</v>
      </c>
      <c r="B134" s="679" t="s">
        <v>491</v>
      </c>
      <c r="C134" s="679"/>
      <c r="D134" s="432">
        <v>5155.9799999999996</v>
      </c>
      <c r="E134" s="52"/>
    </row>
    <row r="135" spans="1:5" ht="15" customHeight="1">
      <c r="A135" s="21">
        <v>7</v>
      </c>
      <c r="B135" s="680" t="s">
        <v>796</v>
      </c>
      <c r="C135" s="681"/>
      <c r="D135" s="432">
        <v>28910.98</v>
      </c>
      <c r="E135" s="52"/>
    </row>
    <row r="136" spans="1:5" ht="15" customHeight="1">
      <c r="A136" s="495" t="s">
        <v>86</v>
      </c>
      <c r="B136" s="495"/>
      <c r="C136" s="29" t="s">
        <v>4</v>
      </c>
      <c r="D136" s="34">
        <f>'wykaz jednostek'!E12</f>
        <v>519457605</v>
      </c>
    </row>
    <row r="137" spans="1:5" ht="28.5" customHeight="1">
      <c r="A137" s="496" t="str">
        <f>'wykaz jednostek'!B12</f>
        <v>Szkoła Podstawowa Nr 1 im. Mikołaja Kopernika w Nidzicy</v>
      </c>
      <c r="B137" s="496"/>
      <c r="C137" s="683" t="str">
        <f>'wykaz jednostek'!C12</f>
        <v>ul. Kopernika 1, 13-100 Nidzica</v>
      </c>
      <c r="D137" s="683"/>
    </row>
    <row r="138" spans="1:5" ht="15" customHeight="1">
      <c r="A138" s="682" t="s">
        <v>3</v>
      </c>
      <c r="B138" s="682"/>
      <c r="C138" s="682"/>
      <c r="D138" s="682"/>
    </row>
    <row r="139" spans="1:5" ht="15" customHeight="1">
      <c r="A139" s="684" t="str">
        <f>'wykaz jednostek'!C12</f>
        <v>ul. Kopernika 1, 13-100 Nidzica</v>
      </c>
      <c r="B139" s="684"/>
      <c r="C139" s="684"/>
      <c r="D139" s="684"/>
    </row>
    <row r="140" spans="1:5" s="8" customFormat="1" ht="15" customHeight="1">
      <c r="A140" s="31" t="s">
        <v>88</v>
      </c>
      <c r="B140" s="505" t="s">
        <v>89</v>
      </c>
      <c r="C140" s="505"/>
      <c r="D140" s="32" t="s">
        <v>73</v>
      </c>
    </row>
    <row r="141" spans="1:5" ht="15" customHeight="1">
      <c r="A141" s="21">
        <f>A$5</f>
        <v>1</v>
      </c>
      <c r="B141" s="679" t="str">
        <f>B$5</f>
        <v>Sprzęt stacjonarny</v>
      </c>
      <c r="C141" s="679"/>
      <c r="D141" s="432">
        <f>SUM(198334.86+26820)</f>
        <v>225154.86</v>
      </c>
    </row>
    <row r="142" spans="1:5" ht="15" customHeight="1">
      <c r="A142" s="21">
        <v>2</v>
      </c>
      <c r="B142" s="679" t="str">
        <f>B$6</f>
        <v>Sprzęt przenośny</v>
      </c>
      <c r="C142" s="679"/>
      <c r="D142" s="432">
        <f>SUM(291214.45+1830+5300)</f>
        <v>298344.45</v>
      </c>
    </row>
    <row r="143" spans="1:5" ht="15" customHeight="1">
      <c r="A143" s="21">
        <v>3</v>
      </c>
      <c r="B143" s="679" t="str">
        <f>B$7</f>
        <v>Kserokopiarki, urządzenia wielofunkcyjne</v>
      </c>
      <c r="C143" s="679"/>
      <c r="D143" s="432">
        <v>12648.56</v>
      </c>
    </row>
    <row r="144" spans="1:5" ht="15" customHeight="1">
      <c r="A144" s="21">
        <v>4</v>
      </c>
      <c r="B144" s="679" t="str">
        <f>B$9</f>
        <v>Centrale tel. i faxy</v>
      </c>
      <c r="C144" s="679"/>
      <c r="D144" s="432">
        <v>1159</v>
      </c>
    </row>
    <row r="145" spans="1:5" ht="15" customHeight="1">
      <c r="A145" s="21">
        <v>5</v>
      </c>
      <c r="B145" s="679" t="s">
        <v>491</v>
      </c>
      <c r="C145" s="679"/>
      <c r="D145" s="432">
        <v>14092</v>
      </c>
      <c r="E145" s="52"/>
    </row>
    <row r="146" spans="1:5" ht="15" customHeight="1">
      <c r="A146" s="495" t="s">
        <v>86</v>
      </c>
      <c r="B146" s="495"/>
      <c r="C146" s="29" t="s">
        <v>4</v>
      </c>
      <c r="D146" s="34">
        <v>519457580</v>
      </c>
    </row>
    <row r="147" spans="1:5" ht="24.75" customHeight="1">
      <c r="A147" s="496" t="s">
        <v>810</v>
      </c>
      <c r="B147" s="496"/>
      <c r="C147" s="683" t="str">
        <f>'wykaz jednostek'!C13</f>
        <v>ul. Karola Barke 3, 13-100 Nidzica</v>
      </c>
      <c r="D147" s="683"/>
    </row>
    <row r="148" spans="1:5" ht="15" customHeight="1">
      <c r="A148" s="682" t="s">
        <v>3</v>
      </c>
      <c r="B148" s="682"/>
      <c r="C148" s="682"/>
      <c r="D148" s="682"/>
    </row>
    <row r="149" spans="1:5" ht="15" customHeight="1">
      <c r="A149" s="684" t="str">
        <f>'wykaz jednostek'!D13</f>
        <v>ul. Karola Barke 3, 13-100 Nidzica</v>
      </c>
      <c r="B149" s="684"/>
      <c r="C149" s="684"/>
      <c r="D149" s="684"/>
    </row>
    <row r="150" spans="1:5" s="8" customFormat="1" ht="15" customHeight="1">
      <c r="A150" s="31" t="s">
        <v>88</v>
      </c>
      <c r="B150" s="505" t="s">
        <v>89</v>
      </c>
      <c r="C150" s="505"/>
      <c r="D150" s="32" t="s">
        <v>73</v>
      </c>
    </row>
    <row r="151" spans="1:5" ht="15" customHeight="1">
      <c r="A151" s="21">
        <f>A$5</f>
        <v>1</v>
      </c>
      <c r="B151" s="679" t="str">
        <f>B$5</f>
        <v>Sprzęt stacjonarny</v>
      </c>
      <c r="C151" s="679"/>
      <c r="D151" s="432">
        <f>SUM(493607.83+20930)</f>
        <v>514537.83</v>
      </c>
    </row>
    <row r="152" spans="1:5" ht="15" customHeight="1">
      <c r="A152" s="21">
        <v>2</v>
      </c>
      <c r="B152" s="679" t="str">
        <f>B$6</f>
        <v>Sprzęt przenośny</v>
      </c>
      <c r="C152" s="679"/>
      <c r="D152" s="432">
        <f>SUM(171167.85+40386+400+3000+1580)</f>
        <v>216533.85</v>
      </c>
    </row>
    <row r="153" spans="1:5" ht="15" customHeight="1">
      <c r="A153" s="21">
        <v>3</v>
      </c>
      <c r="B153" s="679" t="str">
        <f>B$7</f>
        <v>Kserokopiarki, urządzenia wielofunkcyjne</v>
      </c>
      <c r="C153" s="679"/>
      <c r="D153" s="432">
        <v>22096.75</v>
      </c>
    </row>
    <row r="154" spans="1:5" ht="15" customHeight="1">
      <c r="A154" s="21">
        <f>A$8</f>
        <v>4</v>
      </c>
      <c r="B154" s="679" t="str">
        <f>B$8</f>
        <v>Monitoring, urządzenia alarmowe, systemy alarmowe</v>
      </c>
      <c r="C154" s="679"/>
      <c r="D154" s="432">
        <v>17020.79</v>
      </c>
    </row>
    <row r="155" spans="1:5" ht="15" customHeight="1">
      <c r="A155" s="21">
        <f>A$9</f>
        <v>5</v>
      </c>
      <c r="B155" s="679" t="str">
        <f>B$9</f>
        <v>Centrale tel. i faxy</v>
      </c>
      <c r="C155" s="679"/>
      <c r="D155" s="432">
        <v>487.62</v>
      </c>
    </row>
    <row r="156" spans="1:5" ht="15" customHeight="1">
      <c r="A156" s="21">
        <v>6</v>
      </c>
      <c r="B156" s="679" t="s">
        <v>491</v>
      </c>
      <c r="C156" s="679"/>
      <c r="D156" s="432">
        <v>4842</v>
      </c>
    </row>
    <row r="157" spans="1:5" ht="15" customHeight="1">
      <c r="A157" s="21">
        <v>7</v>
      </c>
      <c r="B157" s="679" t="s">
        <v>849</v>
      </c>
      <c r="C157" s="679"/>
      <c r="D157" s="432">
        <v>21098.959999999999</v>
      </c>
      <c r="E157" s="52"/>
    </row>
    <row r="158" spans="1:5" ht="15" customHeight="1">
      <c r="A158" s="495" t="s">
        <v>86</v>
      </c>
      <c r="B158" s="495"/>
      <c r="C158" s="29" t="s">
        <v>4</v>
      </c>
      <c r="D158" s="34">
        <f>'wykaz jednostek'!E14</f>
        <v>519457551</v>
      </c>
    </row>
    <row r="159" spans="1:5" ht="25.5" customHeight="1">
      <c r="A159" s="496" t="str">
        <f>'wykaz jednostek'!B14</f>
        <v>Szkoła Podstawowa Nr 3 im. Janusza Korczaka w Nidzicy</v>
      </c>
      <c r="B159" s="496"/>
      <c r="C159" s="683" t="str">
        <f>'wykaz jednostek'!C14</f>
        <v>ul. 1 Maja 42, 13-100 Nidzica</v>
      </c>
      <c r="D159" s="683"/>
    </row>
    <row r="160" spans="1:5" ht="15" customHeight="1">
      <c r="A160" s="682" t="s">
        <v>3</v>
      </c>
      <c r="B160" s="682"/>
      <c r="C160" s="682"/>
      <c r="D160" s="682"/>
    </row>
    <row r="161" spans="1:5" ht="15" customHeight="1">
      <c r="A161" s="684" t="str">
        <f>'wykaz jednostek'!D14</f>
        <v>ul. 1 Maja 42, 13-100 Nidzica</v>
      </c>
      <c r="B161" s="684"/>
      <c r="C161" s="684"/>
      <c r="D161" s="684"/>
    </row>
    <row r="162" spans="1:5" s="8" customFormat="1" ht="15" customHeight="1">
      <c r="A162" s="31" t="s">
        <v>88</v>
      </c>
      <c r="B162" s="505" t="s">
        <v>89</v>
      </c>
      <c r="C162" s="505"/>
      <c r="D162" s="32" t="s">
        <v>73</v>
      </c>
    </row>
    <row r="163" spans="1:5" ht="15" customHeight="1">
      <c r="A163" s="21">
        <f>A$5</f>
        <v>1</v>
      </c>
      <c r="B163" s="679" t="str">
        <f>B$5</f>
        <v>Sprzęt stacjonarny</v>
      </c>
      <c r="C163" s="679"/>
      <c r="D163" s="432">
        <v>11536</v>
      </c>
    </row>
    <row r="164" spans="1:5" ht="15" customHeight="1">
      <c r="A164" s="21">
        <v>2</v>
      </c>
      <c r="B164" s="679" t="str">
        <f>B$6</f>
        <v>Sprzęt przenośny</v>
      </c>
      <c r="C164" s="679"/>
      <c r="D164" s="432">
        <v>64810</v>
      </c>
    </row>
    <row r="165" spans="1:5" ht="15" customHeight="1">
      <c r="A165" s="21">
        <v>3</v>
      </c>
      <c r="B165" s="679" t="str">
        <f>B$7</f>
        <v>Kserokopiarki, urządzenia wielofunkcyjne</v>
      </c>
      <c r="C165" s="679"/>
      <c r="D165" s="432">
        <v>8167.41</v>
      </c>
    </row>
    <row r="166" spans="1:5" ht="15" customHeight="1">
      <c r="A166" s="21">
        <v>4</v>
      </c>
      <c r="B166" s="679" t="str">
        <f>B$9</f>
        <v>Centrale tel. i faxy</v>
      </c>
      <c r="C166" s="679"/>
      <c r="D166" s="432">
        <v>1610</v>
      </c>
    </row>
    <row r="167" spans="1:5" ht="15" customHeight="1">
      <c r="A167" s="21">
        <v>5</v>
      </c>
      <c r="B167" s="680" t="s">
        <v>849</v>
      </c>
      <c r="C167" s="681"/>
      <c r="D167" s="432">
        <v>4170</v>
      </c>
      <c r="E167" s="52"/>
    </row>
    <row r="168" spans="1:5" ht="15" customHeight="1">
      <c r="A168" s="21">
        <v>6</v>
      </c>
      <c r="B168" s="679" t="s">
        <v>860</v>
      </c>
      <c r="C168" s="679"/>
      <c r="D168" s="432">
        <v>22983.439999999999</v>
      </c>
      <c r="E168" s="52"/>
    </row>
    <row r="169" spans="1:5" s="8" customFormat="1" ht="15" customHeight="1">
      <c r="A169" s="495" t="s">
        <v>86</v>
      </c>
      <c r="B169" s="495"/>
      <c r="C169" s="29" t="s">
        <v>4</v>
      </c>
      <c r="D169" s="34">
        <f>'wykaz jednostek'!E15</f>
        <v>510333652</v>
      </c>
    </row>
    <row r="170" spans="1:5" s="8" customFormat="1" ht="15" customHeight="1">
      <c r="A170" s="496" t="str">
        <f>'wykaz jednostek'!B15</f>
        <v>Centrum Usług Wspólnych w Nidzicy</v>
      </c>
      <c r="B170" s="496"/>
      <c r="C170" s="683" t="str">
        <f>'wykaz jednostek'!C15</f>
        <v>ul. Kolejowa 5, 13-100 Nidzica</v>
      </c>
      <c r="D170" s="683"/>
    </row>
    <row r="171" spans="1:5" s="8" customFormat="1" ht="15" customHeight="1">
      <c r="A171" s="682" t="s">
        <v>3</v>
      </c>
      <c r="B171" s="682"/>
      <c r="C171" s="682"/>
      <c r="D171" s="682"/>
    </row>
    <row r="172" spans="1:5" s="8" customFormat="1" ht="15" customHeight="1">
      <c r="A172" s="684" t="str">
        <f>'wykaz jednostek'!D15</f>
        <v>ul. Kolejowa 5, 13-100 Nidzica</v>
      </c>
      <c r="B172" s="684"/>
      <c r="C172" s="684"/>
      <c r="D172" s="684"/>
    </row>
    <row r="173" spans="1:5" s="8" customFormat="1" ht="15" customHeight="1">
      <c r="A173" s="31" t="s">
        <v>88</v>
      </c>
      <c r="B173" s="505" t="s">
        <v>89</v>
      </c>
      <c r="C173" s="505"/>
      <c r="D173" s="32" t="s">
        <v>73</v>
      </c>
    </row>
    <row r="174" spans="1:5" s="8" customFormat="1" ht="15" customHeight="1">
      <c r="A174" s="21">
        <f>A$5</f>
        <v>1</v>
      </c>
      <c r="B174" s="679" t="str">
        <f>B$5</f>
        <v>Sprzęt stacjonarny</v>
      </c>
      <c r="C174" s="679"/>
      <c r="D174" s="432">
        <v>68670</v>
      </c>
    </row>
    <row r="175" spans="1:5" s="8" customFormat="1" ht="15" customHeight="1">
      <c r="A175" s="21">
        <v>2</v>
      </c>
      <c r="B175" s="679" t="str">
        <f>B$6</f>
        <v>Sprzęt przenośny</v>
      </c>
      <c r="C175" s="679"/>
      <c r="D175" s="432">
        <v>12526</v>
      </c>
    </row>
    <row r="176" spans="1:5" s="8" customFormat="1" ht="15" customHeight="1">
      <c r="A176" s="21">
        <v>3</v>
      </c>
      <c r="B176" s="679" t="str">
        <f>B$7</f>
        <v>Kserokopiarki, urządzenia wielofunkcyjne</v>
      </c>
      <c r="C176" s="679"/>
      <c r="D176" s="432">
        <v>20671</v>
      </c>
    </row>
    <row r="177" spans="1:5" s="8" customFormat="1" ht="15" customHeight="1">
      <c r="A177" s="21">
        <v>4</v>
      </c>
      <c r="B177" s="679" t="str">
        <f>B$9</f>
        <v>Centrale tel. i faxy</v>
      </c>
      <c r="C177" s="679"/>
      <c r="D177" s="432">
        <v>2200</v>
      </c>
    </row>
    <row r="178" spans="1:5" s="8" customFormat="1" ht="15" customHeight="1">
      <c r="A178" s="65"/>
      <c r="B178" s="65"/>
      <c r="C178" s="65"/>
      <c r="D178" s="66"/>
    </row>
    <row r="179" spans="1:5" s="8" customFormat="1" ht="15" customHeight="1">
      <c r="A179" s="65"/>
      <c r="B179" s="65"/>
      <c r="C179" s="65"/>
      <c r="D179" s="66"/>
    </row>
    <row r="180" spans="1:5" s="8" customFormat="1" ht="15" customHeight="1">
      <c r="A180" s="65"/>
      <c r="B180" s="65"/>
      <c r="C180" s="65"/>
      <c r="D180" s="66"/>
      <c r="E180" s="95"/>
    </row>
    <row r="181" spans="1:5" s="8" customFormat="1" ht="15" customHeight="1">
      <c r="A181" s="65"/>
      <c r="B181" s="65"/>
      <c r="C181" s="65"/>
      <c r="D181" s="66"/>
    </row>
    <row r="182" spans="1:5" s="8" customFormat="1" ht="15" customHeight="1">
      <c r="A182" s="65"/>
      <c r="B182" s="65"/>
      <c r="C182" s="65"/>
      <c r="D182" s="66"/>
    </row>
    <row r="183" spans="1:5" s="9" customFormat="1" ht="15.75">
      <c r="A183" s="35" t="s">
        <v>492</v>
      </c>
      <c r="C183" s="36"/>
      <c r="D183" s="37"/>
    </row>
  </sheetData>
  <dataConsolidate/>
  <mergeCells count="173">
    <mergeCell ref="A43:B43"/>
    <mergeCell ref="A44:B44"/>
    <mergeCell ref="C44:D44"/>
    <mergeCell ref="A45:D45"/>
    <mergeCell ref="A46:D46"/>
    <mergeCell ref="A33:D33"/>
    <mergeCell ref="A34:D34"/>
    <mergeCell ref="B35:C35"/>
    <mergeCell ref="B36:C36"/>
    <mergeCell ref="B37:C37"/>
    <mergeCell ref="B38:C38"/>
    <mergeCell ref="B39:C39"/>
    <mergeCell ref="B40:C40"/>
    <mergeCell ref="B42:C42"/>
    <mergeCell ref="A18:D18"/>
    <mergeCell ref="A19:B19"/>
    <mergeCell ref="A20:B20"/>
    <mergeCell ref="C20:D20"/>
    <mergeCell ref="A21:D21"/>
    <mergeCell ref="A22:D22"/>
    <mergeCell ref="A31:B31"/>
    <mergeCell ref="A32:B32"/>
    <mergeCell ref="C32:D32"/>
    <mergeCell ref="B30:C30"/>
    <mergeCell ref="B23:C23"/>
    <mergeCell ref="B24:C24"/>
    <mergeCell ref="B26:C26"/>
    <mergeCell ref="B25:C25"/>
    <mergeCell ref="B27:C27"/>
    <mergeCell ref="B28:C28"/>
    <mergeCell ref="B29:C29"/>
    <mergeCell ref="B53:C53"/>
    <mergeCell ref="B54:C54"/>
    <mergeCell ref="B47:C47"/>
    <mergeCell ref="B48:C48"/>
    <mergeCell ref="B49:C49"/>
    <mergeCell ref="B50:C50"/>
    <mergeCell ref="B51:C51"/>
    <mergeCell ref="B52:C52"/>
    <mergeCell ref="A58:D58"/>
    <mergeCell ref="B59:C59"/>
    <mergeCell ref="B60:C60"/>
    <mergeCell ref="B61:C61"/>
    <mergeCell ref="B62:C62"/>
    <mergeCell ref="A55:B55"/>
    <mergeCell ref="A56:B56"/>
    <mergeCell ref="C56:D56"/>
    <mergeCell ref="A57:D57"/>
    <mergeCell ref="B65:C65"/>
    <mergeCell ref="A66:B66"/>
    <mergeCell ref="A67:B67"/>
    <mergeCell ref="C67:D67"/>
    <mergeCell ref="A68:D68"/>
    <mergeCell ref="B63:C63"/>
    <mergeCell ref="B64:C64"/>
    <mergeCell ref="A69:D69"/>
    <mergeCell ref="B70:C70"/>
    <mergeCell ref="B71:C71"/>
    <mergeCell ref="B72:C72"/>
    <mergeCell ref="B73:C73"/>
    <mergeCell ref="B74:C74"/>
    <mergeCell ref="B76:C76"/>
    <mergeCell ref="A77:B77"/>
    <mergeCell ref="A78:B78"/>
    <mergeCell ref="C78:D78"/>
    <mergeCell ref="A79:D79"/>
    <mergeCell ref="A80:D80"/>
    <mergeCell ref="B75:C75"/>
    <mergeCell ref="B81:C81"/>
    <mergeCell ref="B82:C82"/>
    <mergeCell ref="B83:C83"/>
    <mergeCell ref="B84:C84"/>
    <mergeCell ref="B85:C85"/>
    <mergeCell ref="B86:C86"/>
    <mergeCell ref="A88:B88"/>
    <mergeCell ref="A89:B89"/>
    <mergeCell ref="C89:D89"/>
    <mergeCell ref="B87:C87"/>
    <mergeCell ref="A90:D90"/>
    <mergeCell ref="A91:D91"/>
    <mergeCell ref="B92:C92"/>
    <mergeCell ref="B93:C93"/>
    <mergeCell ref="B94:C94"/>
    <mergeCell ref="B95:C95"/>
    <mergeCell ref="B96:C96"/>
    <mergeCell ref="B99:C99"/>
    <mergeCell ref="A100:B100"/>
    <mergeCell ref="B97:C97"/>
    <mergeCell ref="B98:C98"/>
    <mergeCell ref="A101:B101"/>
    <mergeCell ref="C101:D101"/>
    <mergeCell ref="A102:D102"/>
    <mergeCell ref="A103:D103"/>
    <mergeCell ref="B104:C104"/>
    <mergeCell ref="B117:C117"/>
    <mergeCell ref="B118:C118"/>
    <mergeCell ref="B119:C119"/>
    <mergeCell ref="B105:C105"/>
    <mergeCell ref="B106:C106"/>
    <mergeCell ref="B107:C107"/>
    <mergeCell ref="B108:C108"/>
    <mergeCell ref="B109:C109"/>
    <mergeCell ref="B111:C111"/>
    <mergeCell ref="B110:C110"/>
    <mergeCell ref="A112:B112"/>
    <mergeCell ref="A113:B113"/>
    <mergeCell ref="C113:D113"/>
    <mergeCell ref="A114:D114"/>
    <mergeCell ref="A115:D115"/>
    <mergeCell ref="B116:C116"/>
    <mergeCell ref="B120:C120"/>
    <mergeCell ref="B121:C121"/>
    <mergeCell ref="B122:C122"/>
    <mergeCell ref="A125:B125"/>
    <mergeCell ref="C125:D125"/>
    <mergeCell ref="A126:D126"/>
    <mergeCell ref="B123:C123"/>
    <mergeCell ref="A124:B124"/>
    <mergeCell ref="A127:D127"/>
    <mergeCell ref="B128:C128"/>
    <mergeCell ref="B133:C133"/>
    <mergeCell ref="B129:C129"/>
    <mergeCell ref="B130:C130"/>
    <mergeCell ref="B131:C131"/>
    <mergeCell ref="B145:C145"/>
    <mergeCell ref="A136:B136"/>
    <mergeCell ref="B144:C144"/>
    <mergeCell ref="A146:B146"/>
    <mergeCell ref="A137:B137"/>
    <mergeCell ref="C137:D137"/>
    <mergeCell ref="A138:D138"/>
    <mergeCell ref="B134:C134"/>
    <mergeCell ref="A139:D139"/>
    <mergeCell ref="B135:C135"/>
    <mergeCell ref="B132:C132"/>
    <mergeCell ref="B140:C140"/>
    <mergeCell ref="B141:C141"/>
    <mergeCell ref="B142:C142"/>
    <mergeCell ref="B143:C143"/>
    <mergeCell ref="B151:C151"/>
    <mergeCell ref="B152:C152"/>
    <mergeCell ref="B162:C162"/>
    <mergeCell ref="C147:D147"/>
    <mergeCell ref="A148:D148"/>
    <mergeCell ref="A158:B158"/>
    <mergeCell ref="B150:C150"/>
    <mergeCell ref="B153:C153"/>
    <mergeCell ref="B166:C166"/>
    <mergeCell ref="B155:C155"/>
    <mergeCell ref="B157:C157"/>
    <mergeCell ref="A161:D161"/>
    <mergeCell ref="A159:B159"/>
    <mergeCell ref="A149:D149"/>
    <mergeCell ref="A147:B147"/>
    <mergeCell ref="B165:C165"/>
    <mergeCell ref="B154:C154"/>
    <mergeCell ref="B168:C168"/>
    <mergeCell ref="B167:C167"/>
    <mergeCell ref="A160:D160"/>
    <mergeCell ref="B163:C163"/>
    <mergeCell ref="B156:C156"/>
    <mergeCell ref="A169:B169"/>
    <mergeCell ref="B164:C164"/>
    <mergeCell ref="C159:D159"/>
    <mergeCell ref="B177:C177"/>
    <mergeCell ref="A172:D172"/>
    <mergeCell ref="B173:C173"/>
    <mergeCell ref="B174:C174"/>
    <mergeCell ref="B175:C175"/>
    <mergeCell ref="B176:C176"/>
    <mergeCell ref="A170:B170"/>
    <mergeCell ref="C170:D170"/>
    <mergeCell ref="A171:D171"/>
  </mergeCells>
  <pageMargins left="0.74791666666666667" right="0.74791666666666667" top="0.98402777777777772" bottom="0.98402777777777772" header="0.50416666666666665" footer="0.50416666666666665"/>
  <pageSetup paperSize="9" scale="74" orientation="portrait" horizontalDpi="30066" verticalDpi="26478"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U1500"/>
  <sheetViews>
    <sheetView zoomScale="80" zoomScaleNormal="80" workbookViewId="0">
      <selection activeCell="D29" sqref="D29:D30"/>
    </sheetView>
  </sheetViews>
  <sheetFormatPr defaultColWidth="9.140625" defaultRowHeight="12.75"/>
  <cols>
    <col min="1" max="1" width="4.28515625" customWidth="1"/>
    <col min="2" max="2" width="25" customWidth="1"/>
    <col min="3" max="3" width="35" customWidth="1"/>
    <col min="4" max="4" width="22.7109375" customWidth="1"/>
    <col min="5" max="5" width="37.28515625" customWidth="1"/>
    <col min="6" max="6" width="14.28515625" customWidth="1"/>
  </cols>
  <sheetData>
    <row r="1" spans="1:6" ht="15">
      <c r="A1" s="6" t="s">
        <v>493</v>
      </c>
    </row>
    <row r="2" spans="1:6">
      <c r="A2" s="7" t="s">
        <v>0</v>
      </c>
      <c r="B2" s="7" t="s">
        <v>494</v>
      </c>
      <c r="C2" s="720" t="s">
        <v>495</v>
      </c>
      <c r="D2" s="720"/>
      <c r="E2" s="720" t="s">
        <v>496</v>
      </c>
      <c r="F2" s="720"/>
    </row>
    <row r="3" spans="1:6" ht="13.5" thickBot="1">
      <c r="A3" s="702" t="str">
        <f>'wykaz jednostek'!B2</f>
        <v>Urząd Miejski</v>
      </c>
      <c r="B3" s="702"/>
      <c r="C3" s="702"/>
      <c r="D3" s="702"/>
      <c r="E3" s="702"/>
      <c r="F3" s="702"/>
    </row>
    <row r="4" spans="1:6" s="5" customFormat="1" ht="36.75" thickBot="1">
      <c r="A4" s="686">
        <v>1</v>
      </c>
      <c r="B4" s="689" t="s">
        <v>119</v>
      </c>
      <c r="C4" s="102" t="s">
        <v>897</v>
      </c>
      <c r="D4" s="103" t="s">
        <v>112</v>
      </c>
      <c r="E4" s="104" t="s">
        <v>515</v>
      </c>
      <c r="F4" s="103" t="s">
        <v>112</v>
      </c>
    </row>
    <row r="5" spans="1:6" s="5" customFormat="1" ht="24.75" thickBot="1">
      <c r="A5" s="687"/>
      <c r="B5" s="690"/>
      <c r="C5" s="102" t="s">
        <v>499</v>
      </c>
      <c r="D5" s="103" t="s">
        <v>112</v>
      </c>
      <c r="E5" s="104" t="s">
        <v>500</v>
      </c>
      <c r="F5" s="103" t="s">
        <v>112</v>
      </c>
    </row>
    <row r="6" spans="1:6" s="5" customFormat="1" ht="36.75" thickBot="1">
      <c r="A6" s="687"/>
      <c r="B6" s="690"/>
      <c r="C6" s="102" t="s">
        <v>501</v>
      </c>
      <c r="D6" s="103" t="s">
        <v>112</v>
      </c>
      <c r="E6" s="104" t="s">
        <v>502</v>
      </c>
      <c r="F6" s="103" t="s">
        <v>112</v>
      </c>
    </row>
    <row r="7" spans="1:6" s="5" customFormat="1" ht="36.75" thickBot="1">
      <c r="A7" s="687"/>
      <c r="B7" s="690"/>
      <c r="C7" s="102" t="s">
        <v>503</v>
      </c>
      <c r="D7" s="103" t="s">
        <v>112</v>
      </c>
      <c r="E7" s="104" t="s">
        <v>504</v>
      </c>
      <c r="F7" s="103" t="s">
        <v>112</v>
      </c>
    </row>
    <row r="8" spans="1:6" s="5" customFormat="1" ht="24.75" thickBot="1">
      <c r="A8" s="687"/>
      <c r="B8" s="690"/>
      <c r="C8" s="102" t="s">
        <v>505</v>
      </c>
      <c r="D8" s="103" t="s">
        <v>112</v>
      </c>
      <c r="E8" s="104" t="s">
        <v>506</v>
      </c>
      <c r="F8" s="103" t="s">
        <v>112</v>
      </c>
    </row>
    <row r="9" spans="1:6" s="5" customFormat="1" ht="24.75" thickBot="1">
      <c r="A9" s="687"/>
      <c r="B9" s="690"/>
      <c r="C9" s="102" t="s">
        <v>507</v>
      </c>
      <c r="D9" s="103" t="s">
        <v>112</v>
      </c>
      <c r="E9" s="104" t="s">
        <v>508</v>
      </c>
      <c r="F9" s="103" t="s">
        <v>112</v>
      </c>
    </row>
    <row r="10" spans="1:6" s="5" customFormat="1" ht="24.75" thickBot="1">
      <c r="A10" s="687"/>
      <c r="B10" s="690"/>
      <c r="C10" s="105" t="s">
        <v>509</v>
      </c>
      <c r="D10" s="103" t="s">
        <v>112</v>
      </c>
      <c r="E10" s="104" t="s">
        <v>510</v>
      </c>
      <c r="F10" s="103" t="s">
        <v>112</v>
      </c>
    </row>
    <row r="11" spans="1:6" s="5" customFormat="1" ht="26.25" thickBot="1">
      <c r="A11" s="687"/>
      <c r="B11" s="690"/>
      <c r="C11" s="154" t="s">
        <v>511</v>
      </c>
      <c r="D11" s="156" t="s">
        <v>512</v>
      </c>
      <c r="E11" s="104" t="s">
        <v>513</v>
      </c>
      <c r="F11" s="103" t="s">
        <v>112</v>
      </c>
    </row>
    <row r="12" spans="1:6" s="5" customFormat="1" ht="24.75" customHeight="1" thickBot="1">
      <c r="A12" s="688"/>
      <c r="B12" s="701"/>
      <c r="C12" s="155"/>
      <c r="D12" s="157"/>
      <c r="E12" s="104" t="s">
        <v>514</v>
      </c>
      <c r="F12" s="103" t="s">
        <v>112</v>
      </c>
    </row>
    <row r="13" spans="1:6" s="5" customFormat="1" ht="36.75" thickBot="1">
      <c r="A13" s="686">
        <v>2</v>
      </c>
      <c r="B13" s="694" t="s">
        <v>126</v>
      </c>
      <c r="C13" s="112" t="s">
        <v>806</v>
      </c>
      <c r="D13" s="161" t="s">
        <v>112</v>
      </c>
      <c r="E13" s="160" t="s">
        <v>515</v>
      </c>
      <c r="F13" s="161" t="s">
        <v>112</v>
      </c>
    </row>
    <row r="14" spans="1:6" s="5" customFormat="1" ht="24.75" thickBot="1">
      <c r="A14" s="687"/>
      <c r="B14" s="694"/>
      <c r="C14" s="112" t="s">
        <v>499</v>
      </c>
      <c r="D14" s="161" t="s">
        <v>112</v>
      </c>
      <c r="E14" s="160" t="s">
        <v>500</v>
      </c>
      <c r="F14" s="161" t="s">
        <v>112</v>
      </c>
    </row>
    <row r="15" spans="1:6" s="5" customFormat="1" ht="36.75" thickBot="1">
      <c r="A15" s="687"/>
      <c r="B15" s="694"/>
      <c r="C15" s="112" t="s">
        <v>501</v>
      </c>
      <c r="D15" s="161" t="s">
        <v>112</v>
      </c>
      <c r="E15" s="160" t="s">
        <v>502</v>
      </c>
      <c r="F15" s="161" t="s">
        <v>112</v>
      </c>
    </row>
    <row r="16" spans="1:6" s="5" customFormat="1" ht="36.75" thickBot="1">
      <c r="A16" s="687"/>
      <c r="B16" s="694"/>
      <c r="C16" s="112" t="s">
        <v>503</v>
      </c>
      <c r="D16" s="161" t="s">
        <v>112</v>
      </c>
      <c r="E16" s="160" t="s">
        <v>504</v>
      </c>
      <c r="F16" s="161" t="s">
        <v>112</v>
      </c>
    </row>
    <row r="17" spans="1:6" s="5" customFormat="1" ht="24.75" thickBot="1">
      <c r="A17" s="687"/>
      <c r="B17" s="694"/>
      <c r="C17" s="112" t="s">
        <v>505</v>
      </c>
      <c r="D17" s="161" t="s">
        <v>112</v>
      </c>
      <c r="E17" s="160" t="s">
        <v>506</v>
      </c>
      <c r="F17" s="161" t="s">
        <v>112</v>
      </c>
    </row>
    <row r="18" spans="1:6" s="5" customFormat="1" ht="24.75" thickBot="1">
      <c r="A18" s="687"/>
      <c r="B18" s="694"/>
      <c r="C18" s="112" t="s">
        <v>507</v>
      </c>
      <c r="D18" s="161" t="s">
        <v>112</v>
      </c>
      <c r="E18" s="160" t="s">
        <v>508</v>
      </c>
      <c r="F18" s="161" t="s">
        <v>112</v>
      </c>
    </row>
    <row r="19" spans="1:6" s="5" customFormat="1" ht="24.75" thickBot="1">
      <c r="A19" s="687"/>
      <c r="B19" s="694"/>
      <c r="C19" s="162" t="s">
        <v>509</v>
      </c>
      <c r="D19" s="161" t="s">
        <v>112</v>
      </c>
      <c r="E19" s="160" t="s">
        <v>510</v>
      </c>
      <c r="F19" s="161" t="s">
        <v>112</v>
      </c>
    </row>
    <row r="20" spans="1:6" s="5" customFormat="1" ht="24.75" thickBot="1">
      <c r="A20" s="687"/>
      <c r="B20" s="694"/>
      <c r="C20" s="697" t="s">
        <v>511</v>
      </c>
      <c r="D20" s="700" t="s">
        <v>512</v>
      </c>
      <c r="E20" s="160" t="s">
        <v>513</v>
      </c>
      <c r="F20" s="161" t="s">
        <v>112</v>
      </c>
    </row>
    <row r="21" spans="1:6" s="5" customFormat="1" ht="13.5" thickBot="1">
      <c r="A21" s="688"/>
      <c r="B21" s="694"/>
      <c r="C21" s="697"/>
      <c r="D21" s="700"/>
      <c r="E21" s="160" t="s">
        <v>514</v>
      </c>
      <c r="F21" s="161" t="s">
        <v>112</v>
      </c>
    </row>
    <row r="22" spans="1:6" s="5" customFormat="1" ht="36.75" thickBot="1">
      <c r="A22" s="686">
        <v>3</v>
      </c>
      <c r="B22" s="694" t="s">
        <v>1310</v>
      </c>
      <c r="C22" s="112" t="s">
        <v>806</v>
      </c>
      <c r="D22" s="164" t="s">
        <v>112</v>
      </c>
      <c r="E22" s="163" t="s">
        <v>515</v>
      </c>
      <c r="F22" s="164" t="s">
        <v>112</v>
      </c>
    </row>
    <row r="23" spans="1:6" s="5" customFormat="1" ht="24.75" thickBot="1">
      <c r="A23" s="687"/>
      <c r="B23" s="694"/>
      <c r="C23" s="112" t="s">
        <v>499</v>
      </c>
      <c r="D23" s="164" t="s">
        <v>112</v>
      </c>
      <c r="E23" s="163" t="s">
        <v>500</v>
      </c>
      <c r="F23" s="164" t="s">
        <v>112</v>
      </c>
    </row>
    <row r="24" spans="1:6" s="5" customFormat="1" ht="36.75" thickBot="1">
      <c r="A24" s="687"/>
      <c r="B24" s="694"/>
      <c r="C24" s="112" t="s">
        <v>501</v>
      </c>
      <c r="D24" s="164" t="s">
        <v>112</v>
      </c>
      <c r="E24" s="163" t="s">
        <v>502</v>
      </c>
      <c r="F24" s="164" t="s">
        <v>112</v>
      </c>
    </row>
    <row r="25" spans="1:6" s="5" customFormat="1" ht="36.75" thickBot="1">
      <c r="A25" s="687"/>
      <c r="B25" s="694"/>
      <c r="C25" s="112" t="s">
        <v>503</v>
      </c>
      <c r="D25" s="164" t="s">
        <v>112</v>
      </c>
      <c r="E25" s="163" t="s">
        <v>504</v>
      </c>
      <c r="F25" s="164" t="s">
        <v>112</v>
      </c>
    </row>
    <row r="26" spans="1:6" s="5" customFormat="1" ht="24.75" thickBot="1">
      <c r="A26" s="687"/>
      <c r="B26" s="694"/>
      <c r="C26" s="112" t="s">
        <v>505</v>
      </c>
      <c r="D26" s="164" t="s">
        <v>112</v>
      </c>
      <c r="E26" s="163" t="s">
        <v>506</v>
      </c>
      <c r="F26" s="164" t="s">
        <v>112</v>
      </c>
    </row>
    <row r="27" spans="1:6" s="5" customFormat="1" ht="24.75" thickBot="1">
      <c r="A27" s="687"/>
      <c r="B27" s="694"/>
      <c r="C27" s="112" t="s">
        <v>507</v>
      </c>
      <c r="D27" s="164" t="s">
        <v>112</v>
      </c>
      <c r="E27" s="163" t="s">
        <v>508</v>
      </c>
      <c r="F27" s="164" t="s">
        <v>112</v>
      </c>
    </row>
    <row r="28" spans="1:6" s="5" customFormat="1" ht="24.75" thickBot="1">
      <c r="A28" s="687"/>
      <c r="B28" s="694"/>
      <c r="C28" s="162" t="s">
        <v>509</v>
      </c>
      <c r="D28" s="164" t="s">
        <v>112</v>
      </c>
      <c r="E28" s="163" t="s">
        <v>510</v>
      </c>
      <c r="F28" s="164" t="s">
        <v>112</v>
      </c>
    </row>
    <row r="29" spans="1:6" s="5" customFormat="1" ht="24.75" thickBot="1">
      <c r="A29" s="687"/>
      <c r="B29" s="694"/>
      <c r="C29" s="697" t="s">
        <v>511</v>
      </c>
      <c r="D29" s="700" t="s">
        <v>512</v>
      </c>
      <c r="E29" s="163" t="s">
        <v>513</v>
      </c>
      <c r="F29" s="164" t="s">
        <v>112</v>
      </c>
    </row>
    <row r="30" spans="1:6" s="5" customFormat="1" ht="13.5" thickBot="1">
      <c r="A30" s="688"/>
      <c r="B30" s="694"/>
      <c r="C30" s="697"/>
      <c r="D30" s="700"/>
      <c r="E30" s="163" t="s">
        <v>514</v>
      </c>
      <c r="F30" s="164" t="s">
        <v>112</v>
      </c>
    </row>
    <row r="31" spans="1:6" s="5" customFormat="1" ht="36.75" thickBot="1">
      <c r="A31" s="686">
        <v>4</v>
      </c>
      <c r="B31" s="694" t="s">
        <v>1311</v>
      </c>
      <c r="C31" s="112" t="s">
        <v>806</v>
      </c>
      <c r="D31" s="166" t="s">
        <v>112</v>
      </c>
      <c r="E31" s="165" t="s">
        <v>515</v>
      </c>
      <c r="F31" s="166" t="s">
        <v>112</v>
      </c>
    </row>
    <row r="32" spans="1:6" s="5" customFormat="1" ht="24.75" thickBot="1">
      <c r="A32" s="687"/>
      <c r="B32" s="694"/>
      <c r="C32" s="112" t="s">
        <v>499</v>
      </c>
      <c r="D32" s="166" t="s">
        <v>112</v>
      </c>
      <c r="E32" s="165" t="s">
        <v>500</v>
      </c>
      <c r="F32" s="166" t="s">
        <v>112</v>
      </c>
    </row>
    <row r="33" spans="1:6" s="5" customFormat="1" ht="36.75" thickBot="1">
      <c r="A33" s="687"/>
      <c r="B33" s="694"/>
      <c r="C33" s="112" t="s">
        <v>501</v>
      </c>
      <c r="D33" s="166" t="s">
        <v>112</v>
      </c>
      <c r="E33" s="165" t="s">
        <v>502</v>
      </c>
      <c r="F33" s="166" t="s">
        <v>112</v>
      </c>
    </row>
    <row r="34" spans="1:6" s="5" customFormat="1" ht="36.75" thickBot="1">
      <c r="A34" s="687"/>
      <c r="B34" s="694"/>
      <c r="C34" s="112" t="s">
        <v>503</v>
      </c>
      <c r="D34" s="166" t="s">
        <v>112</v>
      </c>
      <c r="E34" s="165" t="s">
        <v>504</v>
      </c>
      <c r="F34" s="166" t="s">
        <v>112</v>
      </c>
    </row>
    <row r="35" spans="1:6" s="5" customFormat="1" ht="24.75" thickBot="1">
      <c r="A35" s="687"/>
      <c r="B35" s="694"/>
      <c r="C35" s="112" t="s">
        <v>505</v>
      </c>
      <c r="D35" s="166" t="s">
        <v>112</v>
      </c>
      <c r="E35" s="165" t="s">
        <v>506</v>
      </c>
      <c r="F35" s="166" t="s">
        <v>112</v>
      </c>
    </row>
    <row r="36" spans="1:6" s="5" customFormat="1" ht="24.75" thickBot="1">
      <c r="A36" s="687"/>
      <c r="B36" s="694"/>
      <c r="C36" s="112" t="s">
        <v>507</v>
      </c>
      <c r="D36" s="166" t="s">
        <v>112</v>
      </c>
      <c r="E36" s="165" t="s">
        <v>508</v>
      </c>
      <c r="F36" s="166" t="s">
        <v>112</v>
      </c>
    </row>
    <row r="37" spans="1:6" s="5" customFormat="1" ht="24.75" thickBot="1">
      <c r="A37" s="687"/>
      <c r="B37" s="694"/>
      <c r="C37" s="162" t="s">
        <v>509</v>
      </c>
      <c r="D37" s="166" t="s">
        <v>112</v>
      </c>
      <c r="E37" s="165" t="s">
        <v>510</v>
      </c>
      <c r="F37" s="166" t="s">
        <v>112</v>
      </c>
    </row>
    <row r="38" spans="1:6" s="5" customFormat="1" ht="24.75" thickBot="1">
      <c r="A38" s="687"/>
      <c r="B38" s="694"/>
      <c r="C38" s="697" t="s">
        <v>511</v>
      </c>
      <c r="D38" s="700" t="s">
        <v>512</v>
      </c>
      <c r="E38" s="165" t="s">
        <v>513</v>
      </c>
      <c r="F38" s="166" t="s">
        <v>112</v>
      </c>
    </row>
    <row r="39" spans="1:6" s="5" customFormat="1" ht="13.5" thickBot="1">
      <c r="A39" s="688"/>
      <c r="B39" s="694"/>
      <c r="C39" s="697"/>
      <c r="D39" s="700"/>
      <c r="E39" s="165" t="s">
        <v>514</v>
      </c>
      <c r="F39" s="166" t="s">
        <v>112</v>
      </c>
    </row>
    <row r="40" spans="1:6" s="5" customFormat="1" ht="36.75" thickBot="1">
      <c r="A40" s="686">
        <v>5</v>
      </c>
      <c r="B40" s="694" t="s">
        <v>1312</v>
      </c>
      <c r="C40" s="112" t="s">
        <v>806</v>
      </c>
      <c r="D40" s="168" t="s">
        <v>112</v>
      </c>
      <c r="E40" s="167" t="s">
        <v>515</v>
      </c>
      <c r="F40" s="168" t="s">
        <v>112</v>
      </c>
    </row>
    <row r="41" spans="1:6" s="5" customFormat="1" ht="24.75" thickBot="1">
      <c r="A41" s="687"/>
      <c r="B41" s="694"/>
      <c r="C41" s="112" t="s">
        <v>499</v>
      </c>
      <c r="D41" s="168" t="s">
        <v>112</v>
      </c>
      <c r="E41" s="167" t="s">
        <v>500</v>
      </c>
      <c r="F41" s="168" t="s">
        <v>112</v>
      </c>
    </row>
    <row r="42" spans="1:6" s="5" customFormat="1" ht="36.75" thickBot="1">
      <c r="A42" s="687"/>
      <c r="B42" s="694"/>
      <c r="C42" s="112" t="s">
        <v>501</v>
      </c>
      <c r="D42" s="168" t="s">
        <v>112</v>
      </c>
      <c r="E42" s="167" t="s">
        <v>502</v>
      </c>
      <c r="F42" s="168" t="s">
        <v>112</v>
      </c>
    </row>
    <row r="43" spans="1:6" s="5" customFormat="1" ht="36.75" thickBot="1">
      <c r="A43" s="687"/>
      <c r="B43" s="694"/>
      <c r="C43" s="112" t="s">
        <v>503</v>
      </c>
      <c r="D43" s="168" t="s">
        <v>112</v>
      </c>
      <c r="E43" s="167" t="s">
        <v>504</v>
      </c>
      <c r="F43" s="168" t="s">
        <v>112</v>
      </c>
    </row>
    <row r="44" spans="1:6" s="5" customFormat="1" ht="24.75" thickBot="1">
      <c r="A44" s="687"/>
      <c r="B44" s="694"/>
      <c r="C44" s="112" t="s">
        <v>505</v>
      </c>
      <c r="D44" s="168" t="s">
        <v>112</v>
      </c>
      <c r="E44" s="167" t="s">
        <v>506</v>
      </c>
      <c r="F44" s="168" t="s">
        <v>112</v>
      </c>
    </row>
    <row r="45" spans="1:6" s="5" customFormat="1" ht="24.75" thickBot="1">
      <c r="A45" s="687"/>
      <c r="B45" s="694"/>
      <c r="C45" s="112" t="s">
        <v>507</v>
      </c>
      <c r="D45" s="168" t="s">
        <v>112</v>
      </c>
      <c r="E45" s="167" t="s">
        <v>508</v>
      </c>
      <c r="F45" s="168" t="s">
        <v>112</v>
      </c>
    </row>
    <row r="46" spans="1:6" s="5" customFormat="1" ht="24.75" thickBot="1">
      <c r="A46" s="687"/>
      <c r="B46" s="694"/>
      <c r="C46" s="162" t="s">
        <v>509</v>
      </c>
      <c r="D46" s="168" t="s">
        <v>112</v>
      </c>
      <c r="E46" s="167" t="s">
        <v>510</v>
      </c>
      <c r="F46" s="168" t="s">
        <v>112</v>
      </c>
    </row>
    <row r="47" spans="1:6" s="5" customFormat="1" ht="24.75" thickBot="1">
      <c r="A47" s="687"/>
      <c r="B47" s="694"/>
      <c r="C47" s="697" t="s">
        <v>511</v>
      </c>
      <c r="D47" s="700" t="s">
        <v>512</v>
      </c>
      <c r="E47" s="167" t="s">
        <v>513</v>
      </c>
      <c r="F47" s="168" t="s">
        <v>112</v>
      </c>
    </row>
    <row r="48" spans="1:6" s="5" customFormat="1" ht="13.5" thickBot="1">
      <c r="A48" s="688"/>
      <c r="B48" s="694"/>
      <c r="C48" s="697"/>
      <c r="D48" s="700"/>
      <c r="E48" s="167" t="s">
        <v>514</v>
      </c>
      <c r="F48" s="168" t="s">
        <v>112</v>
      </c>
    </row>
    <row r="49" spans="1:6" s="5" customFormat="1" ht="36.75" thickBot="1">
      <c r="A49" s="686">
        <v>6</v>
      </c>
      <c r="B49" s="694" t="s">
        <v>138</v>
      </c>
      <c r="C49" s="112" t="s">
        <v>806</v>
      </c>
      <c r="D49" s="170" t="s">
        <v>112</v>
      </c>
      <c r="E49" s="169" t="s">
        <v>515</v>
      </c>
      <c r="F49" s="170" t="s">
        <v>112</v>
      </c>
    </row>
    <row r="50" spans="1:6" s="5" customFormat="1" ht="24.75" thickBot="1">
      <c r="A50" s="687"/>
      <c r="B50" s="694"/>
      <c r="C50" s="112" t="s">
        <v>499</v>
      </c>
      <c r="D50" s="170" t="s">
        <v>112</v>
      </c>
      <c r="E50" s="169" t="s">
        <v>500</v>
      </c>
      <c r="F50" s="170" t="s">
        <v>112</v>
      </c>
    </row>
    <row r="51" spans="1:6" s="5" customFormat="1" ht="36.75" thickBot="1">
      <c r="A51" s="687"/>
      <c r="B51" s="694"/>
      <c r="C51" s="112" t="s">
        <v>501</v>
      </c>
      <c r="D51" s="170" t="s">
        <v>112</v>
      </c>
      <c r="E51" s="169" t="s">
        <v>502</v>
      </c>
      <c r="F51" s="170" t="s">
        <v>112</v>
      </c>
    </row>
    <row r="52" spans="1:6" s="5" customFormat="1" ht="36.75" thickBot="1">
      <c r="A52" s="687"/>
      <c r="B52" s="694"/>
      <c r="C52" s="112" t="s">
        <v>503</v>
      </c>
      <c r="D52" s="170" t="s">
        <v>112</v>
      </c>
      <c r="E52" s="169" t="s">
        <v>504</v>
      </c>
      <c r="F52" s="170" t="s">
        <v>112</v>
      </c>
    </row>
    <row r="53" spans="1:6" s="5" customFormat="1" ht="24.75" thickBot="1">
      <c r="A53" s="687"/>
      <c r="B53" s="694"/>
      <c r="C53" s="112" t="s">
        <v>505</v>
      </c>
      <c r="D53" s="170" t="s">
        <v>112</v>
      </c>
      <c r="E53" s="169" t="s">
        <v>506</v>
      </c>
      <c r="F53" s="170" t="s">
        <v>112</v>
      </c>
    </row>
    <row r="54" spans="1:6" s="5" customFormat="1" ht="24.75" thickBot="1">
      <c r="A54" s="687"/>
      <c r="B54" s="694"/>
      <c r="C54" s="112" t="s">
        <v>507</v>
      </c>
      <c r="D54" s="170" t="s">
        <v>112</v>
      </c>
      <c r="E54" s="169" t="s">
        <v>508</v>
      </c>
      <c r="F54" s="170" t="s">
        <v>112</v>
      </c>
    </row>
    <row r="55" spans="1:6" s="5" customFormat="1" ht="24.75" thickBot="1">
      <c r="A55" s="687"/>
      <c r="B55" s="694"/>
      <c r="C55" s="162" t="s">
        <v>509</v>
      </c>
      <c r="D55" s="170" t="s">
        <v>112</v>
      </c>
      <c r="E55" s="169" t="s">
        <v>510</v>
      </c>
      <c r="F55" s="170" t="s">
        <v>112</v>
      </c>
    </row>
    <row r="56" spans="1:6" s="5" customFormat="1" ht="24.75" thickBot="1">
      <c r="A56" s="687"/>
      <c r="B56" s="694"/>
      <c r="C56" s="697" t="s">
        <v>511</v>
      </c>
      <c r="D56" s="700" t="s">
        <v>512</v>
      </c>
      <c r="E56" s="169" t="s">
        <v>513</v>
      </c>
      <c r="F56" s="170" t="s">
        <v>112</v>
      </c>
    </row>
    <row r="57" spans="1:6" s="5" customFormat="1" ht="13.5" thickBot="1">
      <c r="A57" s="688"/>
      <c r="B57" s="694"/>
      <c r="C57" s="697"/>
      <c r="D57" s="700"/>
      <c r="E57" s="169" t="s">
        <v>514</v>
      </c>
      <c r="F57" s="170" t="s">
        <v>112</v>
      </c>
    </row>
    <row r="58" spans="1:6" s="5" customFormat="1" ht="36.75" thickBot="1">
      <c r="A58" s="686">
        <v>7</v>
      </c>
      <c r="B58" s="694" t="s">
        <v>141</v>
      </c>
      <c r="C58" s="112" t="s">
        <v>806</v>
      </c>
      <c r="D58" s="172" t="s">
        <v>112</v>
      </c>
      <c r="E58" s="171" t="s">
        <v>515</v>
      </c>
      <c r="F58" s="172" t="s">
        <v>112</v>
      </c>
    </row>
    <row r="59" spans="1:6" s="5" customFormat="1" ht="24.75" thickBot="1">
      <c r="A59" s="687"/>
      <c r="B59" s="694"/>
      <c r="C59" s="112" t="s">
        <v>499</v>
      </c>
      <c r="D59" s="172" t="s">
        <v>112</v>
      </c>
      <c r="E59" s="171" t="s">
        <v>500</v>
      </c>
      <c r="F59" s="172" t="s">
        <v>112</v>
      </c>
    </row>
    <row r="60" spans="1:6" s="5" customFormat="1" ht="36.75" thickBot="1">
      <c r="A60" s="687"/>
      <c r="B60" s="694"/>
      <c r="C60" s="112" t="s">
        <v>501</v>
      </c>
      <c r="D60" s="172" t="s">
        <v>112</v>
      </c>
      <c r="E60" s="171" t="s">
        <v>502</v>
      </c>
      <c r="F60" s="172" t="s">
        <v>112</v>
      </c>
    </row>
    <row r="61" spans="1:6" s="5" customFormat="1" ht="36.75" thickBot="1">
      <c r="A61" s="687"/>
      <c r="B61" s="694"/>
      <c r="C61" s="112" t="s">
        <v>503</v>
      </c>
      <c r="D61" s="172" t="s">
        <v>112</v>
      </c>
      <c r="E61" s="171" t="s">
        <v>504</v>
      </c>
      <c r="F61" s="172" t="s">
        <v>112</v>
      </c>
    </row>
    <row r="62" spans="1:6" s="5" customFormat="1" ht="24.75" thickBot="1">
      <c r="A62" s="687"/>
      <c r="B62" s="694"/>
      <c r="C62" s="112" t="s">
        <v>505</v>
      </c>
      <c r="D62" s="172" t="s">
        <v>112</v>
      </c>
      <c r="E62" s="171" t="s">
        <v>506</v>
      </c>
      <c r="F62" s="172" t="s">
        <v>112</v>
      </c>
    </row>
    <row r="63" spans="1:6" s="5" customFormat="1" ht="24.75" thickBot="1">
      <c r="A63" s="687"/>
      <c r="B63" s="694"/>
      <c r="C63" s="112" t="s">
        <v>507</v>
      </c>
      <c r="D63" s="172" t="s">
        <v>112</v>
      </c>
      <c r="E63" s="171" t="s">
        <v>508</v>
      </c>
      <c r="F63" s="172" t="s">
        <v>112</v>
      </c>
    </row>
    <row r="64" spans="1:6" s="5" customFormat="1" ht="24.75" thickBot="1">
      <c r="A64" s="687"/>
      <c r="B64" s="694"/>
      <c r="C64" s="162" t="s">
        <v>509</v>
      </c>
      <c r="D64" s="172" t="s">
        <v>112</v>
      </c>
      <c r="E64" s="171" t="s">
        <v>510</v>
      </c>
      <c r="F64" s="172" t="s">
        <v>112</v>
      </c>
    </row>
    <row r="65" spans="1:7" s="5" customFormat="1" ht="24.75" thickBot="1">
      <c r="A65" s="687"/>
      <c r="B65" s="694"/>
      <c r="C65" s="697" t="s">
        <v>511</v>
      </c>
      <c r="D65" s="700" t="s">
        <v>512</v>
      </c>
      <c r="E65" s="171" t="s">
        <v>513</v>
      </c>
      <c r="F65" s="172" t="s">
        <v>112</v>
      </c>
    </row>
    <row r="66" spans="1:7" s="5" customFormat="1" ht="13.5" thickBot="1">
      <c r="A66" s="688"/>
      <c r="B66" s="694"/>
      <c r="C66" s="697"/>
      <c r="D66" s="700"/>
      <c r="E66" s="171" t="s">
        <v>514</v>
      </c>
      <c r="F66" s="172" t="s">
        <v>112</v>
      </c>
    </row>
    <row r="67" spans="1:7" s="5" customFormat="1" ht="36.75" thickBot="1">
      <c r="A67" s="686">
        <v>8</v>
      </c>
      <c r="B67" s="694" t="s">
        <v>145</v>
      </c>
      <c r="C67" s="112" t="s">
        <v>806</v>
      </c>
      <c r="D67" s="174" t="s">
        <v>112</v>
      </c>
      <c r="E67" s="173" t="s">
        <v>515</v>
      </c>
      <c r="F67" s="174" t="s">
        <v>112</v>
      </c>
    </row>
    <row r="68" spans="1:7" s="5" customFormat="1" ht="24.75" thickBot="1">
      <c r="A68" s="687"/>
      <c r="B68" s="694"/>
      <c r="C68" s="112" t="s">
        <v>499</v>
      </c>
      <c r="D68" s="174" t="s">
        <v>112</v>
      </c>
      <c r="E68" s="173" t="s">
        <v>500</v>
      </c>
      <c r="F68" s="174" t="s">
        <v>112</v>
      </c>
    </row>
    <row r="69" spans="1:7" s="5" customFormat="1" ht="36.75" thickBot="1">
      <c r="A69" s="687"/>
      <c r="B69" s="694"/>
      <c r="C69" s="112" t="s">
        <v>501</v>
      </c>
      <c r="D69" s="174" t="s">
        <v>112</v>
      </c>
      <c r="E69" s="173" t="s">
        <v>502</v>
      </c>
      <c r="F69" s="174" t="s">
        <v>112</v>
      </c>
    </row>
    <row r="70" spans="1:7" s="5" customFormat="1" ht="36.75" thickBot="1">
      <c r="A70" s="687"/>
      <c r="B70" s="694"/>
      <c r="C70" s="112" t="s">
        <v>503</v>
      </c>
      <c r="D70" s="174" t="s">
        <v>112</v>
      </c>
      <c r="E70" s="173" t="s">
        <v>504</v>
      </c>
      <c r="F70" s="174" t="s">
        <v>112</v>
      </c>
    </row>
    <row r="71" spans="1:7" s="5" customFormat="1" ht="24.75" thickBot="1">
      <c r="A71" s="687"/>
      <c r="B71" s="694"/>
      <c r="C71" s="112" t="s">
        <v>505</v>
      </c>
      <c r="D71" s="174" t="s">
        <v>112</v>
      </c>
      <c r="E71" s="173" t="s">
        <v>506</v>
      </c>
      <c r="F71" s="174" t="s">
        <v>112</v>
      </c>
    </row>
    <row r="72" spans="1:7" s="5" customFormat="1" ht="24.75" thickBot="1">
      <c r="A72" s="687"/>
      <c r="B72" s="694"/>
      <c r="C72" s="112" t="s">
        <v>507</v>
      </c>
      <c r="D72" s="174" t="s">
        <v>112</v>
      </c>
      <c r="E72" s="173" t="s">
        <v>508</v>
      </c>
      <c r="F72" s="174" t="s">
        <v>112</v>
      </c>
    </row>
    <row r="73" spans="1:7" s="5" customFormat="1" ht="24.75" thickBot="1">
      <c r="A73" s="687"/>
      <c r="B73" s="694"/>
      <c r="C73" s="162" t="s">
        <v>509</v>
      </c>
      <c r="D73" s="174" t="s">
        <v>112</v>
      </c>
      <c r="E73" s="173" t="s">
        <v>510</v>
      </c>
      <c r="F73" s="174" t="s">
        <v>112</v>
      </c>
    </row>
    <row r="74" spans="1:7" s="5" customFormat="1" ht="24.75" thickBot="1">
      <c r="A74" s="687"/>
      <c r="B74" s="694"/>
      <c r="C74" s="697" t="s">
        <v>511</v>
      </c>
      <c r="D74" s="700" t="s">
        <v>512</v>
      </c>
      <c r="E74" s="173" t="s">
        <v>513</v>
      </c>
      <c r="F74" s="174" t="s">
        <v>112</v>
      </c>
    </row>
    <row r="75" spans="1:7" s="5" customFormat="1" ht="13.5" thickBot="1">
      <c r="A75" s="688"/>
      <c r="B75" s="694"/>
      <c r="C75" s="697"/>
      <c r="D75" s="700"/>
      <c r="E75" s="173" t="s">
        <v>514</v>
      </c>
      <c r="F75" s="174" t="s">
        <v>112</v>
      </c>
    </row>
    <row r="76" spans="1:7" s="5" customFormat="1" ht="13.5" thickBot="1">
      <c r="A76" s="686">
        <v>9</v>
      </c>
      <c r="B76" s="689" t="s">
        <v>911</v>
      </c>
      <c r="C76" s="102"/>
      <c r="D76" s="174"/>
      <c r="E76" s="104"/>
      <c r="F76" s="174"/>
      <c r="G76" s="159"/>
    </row>
    <row r="77" spans="1:7" s="5" customFormat="1" ht="13.5" thickBot="1">
      <c r="A77" s="687"/>
      <c r="B77" s="690"/>
      <c r="C77" s="102"/>
      <c r="D77" s="174"/>
      <c r="E77" s="104"/>
      <c r="F77" s="174"/>
      <c r="G77" s="159"/>
    </row>
    <row r="78" spans="1:7" s="5" customFormat="1" ht="13.5" thickBot="1">
      <c r="A78" s="687"/>
      <c r="B78" s="690"/>
      <c r="C78" s="102"/>
      <c r="D78" s="174"/>
      <c r="E78" s="104"/>
      <c r="F78" s="174"/>
      <c r="G78" s="159"/>
    </row>
    <row r="79" spans="1:7" s="5" customFormat="1" ht="13.5" thickBot="1">
      <c r="A79" s="687"/>
      <c r="B79" s="690"/>
      <c r="C79" s="102"/>
      <c r="D79" s="174"/>
      <c r="E79" s="104"/>
      <c r="F79" s="174"/>
      <c r="G79" s="159"/>
    </row>
    <row r="80" spans="1:7" s="5" customFormat="1" ht="13.5" thickBot="1">
      <c r="A80" s="687"/>
      <c r="B80" s="690"/>
      <c r="C80" s="102"/>
      <c r="D80" s="174"/>
      <c r="E80" s="104"/>
      <c r="F80" s="174"/>
      <c r="G80" s="159"/>
    </row>
    <row r="81" spans="1:7" s="5" customFormat="1" ht="13.5" thickBot="1">
      <c r="A81" s="687"/>
      <c r="B81" s="690"/>
      <c r="C81" s="102"/>
      <c r="D81" s="174"/>
      <c r="E81" s="104"/>
      <c r="F81" s="174"/>
      <c r="G81" s="159"/>
    </row>
    <row r="82" spans="1:7" s="5" customFormat="1" ht="13.5" thickBot="1">
      <c r="A82" s="687"/>
      <c r="B82" s="690"/>
      <c r="C82" s="105"/>
      <c r="D82" s="174"/>
      <c r="E82" s="104"/>
      <c r="F82" s="174"/>
      <c r="G82" s="159"/>
    </row>
    <row r="83" spans="1:7" s="5" customFormat="1" ht="13.5" thickBot="1">
      <c r="A83" s="687"/>
      <c r="B83" s="690"/>
      <c r="C83" s="721"/>
      <c r="D83" s="709"/>
      <c r="E83" s="104"/>
      <c r="F83" s="174"/>
      <c r="G83" s="159"/>
    </row>
    <row r="84" spans="1:7" s="5" customFormat="1" ht="13.5" thickBot="1">
      <c r="A84" s="688"/>
      <c r="B84" s="701"/>
      <c r="C84" s="722"/>
      <c r="D84" s="710"/>
      <c r="E84" s="104"/>
      <c r="F84" s="174"/>
      <c r="G84" s="159"/>
    </row>
    <row r="85" spans="1:7" s="5" customFormat="1" ht="13.5" thickBot="1">
      <c r="A85" s="686">
        <v>10</v>
      </c>
      <c r="B85" s="699" t="s">
        <v>150</v>
      </c>
      <c r="C85" s="102"/>
      <c r="D85" s="103"/>
      <c r="E85" s="104"/>
      <c r="F85" s="103"/>
      <c r="G85" s="159"/>
    </row>
    <row r="86" spans="1:7" s="5" customFormat="1" ht="13.5" thickBot="1">
      <c r="A86" s="687"/>
      <c r="B86" s="699"/>
      <c r="C86" s="102"/>
      <c r="D86" s="103"/>
      <c r="E86" s="104"/>
      <c r="F86" s="103"/>
      <c r="G86" s="159"/>
    </row>
    <row r="87" spans="1:7" s="5" customFormat="1" ht="13.5" thickBot="1">
      <c r="A87" s="687"/>
      <c r="B87" s="699"/>
      <c r="C87" s="102"/>
      <c r="D87" s="103"/>
      <c r="E87" s="104"/>
      <c r="F87" s="103"/>
      <c r="G87" s="159"/>
    </row>
    <row r="88" spans="1:7" s="5" customFormat="1" ht="13.5" thickBot="1">
      <c r="A88" s="687"/>
      <c r="B88" s="699"/>
      <c r="C88" s="102"/>
      <c r="D88" s="103"/>
      <c r="E88" s="104"/>
      <c r="F88" s="103"/>
      <c r="G88" s="159"/>
    </row>
    <row r="89" spans="1:7" s="5" customFormat="1" ht="13.5" thickBot="1">
      <c r="A89" s="687"/>
      <c r="B89" s="699"/>
      <c r="C89" s="102"/>
      <c r="D89" s="103"/>
      <c r="E89" s="104"/>
      <c r="F89" s="103"/>
      <c r="G89" s="159"/>
    </row>
    <row r="90" spans="1:7" s="5" customFormat="1" ht="13.5" thickBot="1">
      <c r="A90" s="687"/>
      <c r="B90" s="699"/>
      <c r="C90" s="102"/>
      <c r="D90" s="103"/>
      <c r="E90" s="104"/>
      <c r="F90" s="103"/>
      <c r="G90" s="159"/>
    </row>
    <row r="91" spans="1:7" s="5" customFormat="1" ht="13.5" thickBot="1">
      <c r="A91" s="687"/>
      <c r="B91" s="699"/>
      <c r="C91" s="105"/>
      <c r="D91" s="103"/>
      <c r="E91" s="104"/>
      <c r="F91" s="103"/>
      <c r="G91" s="159"/>
    </row>
    <row r="92" spans="1:7" s="5" customFormat="1" ht="13.5" thickBot="1">
      <c r="A92" s="687"/>
      <c r="B92" s="699"/>
      <c r="C92" s="695"/>
      <c r="D92" s="700"/>
      <c r="E92" s="104"/>
      <c r="F92" s="103"/>
      <c r="G92" s="159"/>
    </row>
    <row r="93" spans="1:7" s="5" customFormat="1" ht="13.5" thickBot="1">
      <c r="A93" s="688"/>
      <c r="B93" s="699"/>
      <c r="C93" s="695"/>
      <c r="D93" s="700"/>
      <c r="E93" s="104"/>
      <c r="F93" s="103"/>
      <c r="G93" s="159"/>
    </row>
    <row r="94" spans="1:7" s="5" customFormat="1" ht="36.75" thickBot="1">
      <c r="A94" s="686">
        <v>11</v>
      </c>
      <c r="B94" s="694" t="s">
        <v>961</v>
      </c>
      <c r="C94" s="112" t="s">
        <v>806</v>
      </c>
      <c r="D94" s="175" t="s">
        <v>112</v>
      </c>
      <c r="E94" s="176" t="s">
        <v>527</v>
      </c>
      <c r="F94" s="175" t="s">
        <v>112</v>
      </c>
    </row>
    <row r="95" spans="1:7" s="5" customFormat="1" ht="24.75" thickBot="1">
      <c r="A95" s="687"/>
      <c r="B95" s="694"/>
      <c r="C95" s="112" t="s">
        <v>499</v>
      </c>
      <c r="D95" s="175" t="s">
        <v>112</v>
      </c>
      <c r="E95" s="176" t="s">
        <v>500</v>
      </c>
      <c r="F95" s="175" t="s">
        <v>112</v>
      </c>
    </row>
    <row r="96" spans="1:7" s="5" customFormat="1" ht="36.75" thickBot="1">
      <c r="A96" s="687"/>
      <c r="B96" s="694"/>
      <c r="C96" s="112" t="s">
        <v>501</v>
      </c>
      <c r="D96" s="175" t="s">
        <v>112</v>
      </c>
      <c r="E96" s="176" t="s">
        <v>502</v>
      </c>
      <c r="F96" s="175" t="s">
        <v>112</v>
      </c>
    </row>
    <row r="97" spans="1:7" s="5" customFormat="1" ht="36.75" thickBot="1">
      <c r="A97" s="687"/>
      <c r="B97" s="694"/>
      <c r="C97" s="112" t="s">
        <v>503</v>
      </c>
      <c r="D97" s="175" t="s">
        <v>112</v>
      </c>
      <c r="E97" s="176" t="s">
        <v>504</v>
      </c>
      <c r="F97" s="175" t="s">
        <v>112</v>
      </c>
    </row>
    <row r="98" spans="1:7" s="5" customFormat="1" ht="24.75" thickBot="1">
      <c r="A98" s="687"/>
      <c r="B98" s="694"/>
      <c r="C98" s="112" t="s">
        <v>505</v>
      </c>
      <c r="D98" s="175" t="s">
        <v>112</v>
      </c>
      <c r="E98" s="176" t="s">
        <v>506</v>
      </c>
      <c r="F98" s="175" t="s">
        <v>112</v>
      </c>
    </row>
    <row r="99" spans="1:7" s="5" customFormat="1" ht="24.75" thickBot="1">
      <c r="A99" s="687"/>
      <c r="B99" s="694"/>
      <c r="C99" s="112" t="s">
        <v>507</v>
      </c>
      <c r="D99" s="175" t="s">
        <v>112</v>
      </c>
      <c r="E99" s="176" t="s">
        <v>508</v>
      </c>
      <c r="F99" s="175" t="s">
        <v>112</v>
      </c>
    </row>
    <row r="100" spans="1:7" s="5" customFormat="1" ht="24.75" thickBot="1">
      <c r="A100" s="687"/>
      <c r="B100" s="694"/>
      <c r="C100" s="162" t="s">
        <v>509</v>
      </c>
      <c r="D100" s="175" t="s">
        <v>112</v>
      </c>
      <c r="E100" s="176" t="s">
        <v>510</v>
      </c>
      <c r="F100" s="175" t="s">
        <v>112</v>
      </c>
    </row>
    <row r="101" spans="1:7" s="5" customFormat="1" ht="24.75" thickBot="1">
      <c r="A101" s="687"/>
      <c r="B101" s="694"/>
      <c r="C101" s="697" t="s">
        <v>511</v>
      </c>
      <c r="D101" s="698" t="s">
        <v>512</v>
      </c>
      <c r="E101" s="176" t="s">
        <v>513</v>
      </c>
      <c r="F101" s="175" t="s">
        <v>112</v>
      </c>
    </row>
    <row r="102" spans="1:7" s="5" customFormat="1" ht="13.5" thickBot="1">
      <c r="A102" s="688"/>
      <c r="B102" s="694"/>
      <c r="C102" s="697"/>
      <c r="D102" s="698"/>
      <c r="E102" s="176" t="s">
        <v>514</v>
      </c>
      <c r="F102" s="175" t="s">
        <v>112</v>
      </c>
    </row>
    <row r="103" spans="1:7" s="5" customFormat="1" ht="36.75" thickBot="1">
      <c r="A103" s="686">
        <v>12</v>
      </c>
      <c r="B103" s="694" t="s">
        <v>155</v>
      </c>
      <c r="C103" s="112" t="s">
        <v>806</v>
      </c>
      <c r="D103" s="192" t="s">
        <v>112</v>
      </c>
      <c r="E103" s="191" t="s">
        <v>515</v>
      </c>
      <c r="F103" s="192" t="s">
        <v>112</v>
      </c>
    </row>
    <row r="104" spans="1:7" s="5" customFormat="1" ht="24.75" thickBot="1">
      <c r="A104" s="687"/>
      <c r="B104" s="694"/>
      <c r="C104" s="112" t="s">
        <v>499</v>
      </c>
      <c r="D104" s="192" t="s">
        <v>112</v>
      </c>
      <c r="E104" s="191" t="s">
        <v>500</v>
      </c>
      <c r="F104" s="192" t="s">
        <v>112</v>
      </c>
    </row>
    <row r="105" spans="1:7" s="5" customFormat="1" ht="36.75" thickBot="1">
      <c r="A105" s="687"/>
      <c r="B105" s="694"/>
      <c r="C105" s="112" t="s">
        <v>501</v>
      </c>
      <c r="D105" s="192" t="s">
        <v>112</v>
      </c>
      <c r="E105" s="191" t="s">
        <v>502</v>
      </c>
      <c r="F105" s="192" t="s">
        <v>112</v>
      </c>
    </row>
    <row r="106" spans="1:7" s="5" customFormat="1" ht="36.75" thickBot="1">
      <c r="A106" s="687"/>
      <c r="B106" s="694"/>
      <c r="C106" s="112" t="s">
        <v>503</v>
      </c>
      <c r="D106" s="192" t="s">
        <v>112</v>
      </c>
      <c r="E106" s="191" t="s">
        <v>504</v>
      </c>
      <c r="F106" s="192" t="s">
        <v>112</v>
      </c>
    </row>
    <row r="107" spans="1:7" s="5" customFormat="1" ht="24.75" thickBot="1">
      <c r="A107" s="687"/>
      <c r="B107" s="694"/>
      <c r="C107" s="112" t="s">
        <v>505</v>
      </c>
      <c r="D107" s="192" t="s">
        <v>112</v>
      </c>
      <c r="E107" s="191" t="s">
        <v>506</v>
      </c>
      <c r="F107" s="192" t="s">
        <v>112</v>
      </c>
    </row>
    <row r="108" spans="1:7" s="5" customFormat="1" ht="24.75" thickBot="1">
      <c r="A108" s="687"/>
      <c r="B108" s="694"/>
      <c r="C108" s="112" t="s">
        <v>507</v>
      </c>
      <c r="D108" s="192" t="s">
        <v>112</v>
      </c>
      <c r="E108" s="191" t="s">
        <v>508</v>
      </c>
      <c r="F108" s="192" t="s">
        <v>112</v>
      </c>
    </row>
    <row r="109" spans="1:7" s="5" customFormat="1" ht="24.75" thickBot="1">
      <c r="A109" s="687"/>
      <c r="B109" s="694"/>
      <c r="C109" s="162" t="s">
        <v>509</v>
      </c>
      <c r="D109" s="192" t="s">
        <v>112</v>
      </c>
      <c r="E109" s="191" t="s">
        <v>510</v>
      </c>
      <c r="F109" s="192" t="s">
        <v>112</v>
      </c>
    </row>
    <row r="110" spans="1:7" s="5" customFormat="1" ht="24.75" thickBot="1">
      <c r="A110" s="687"/>
      <c r="B110" s="694"/>
      <c r="C110" s="697" t="s">
        <v>511</v>
      </c>
      <c r="D110" s="700" t="s">
        <v>512</v>
      </c>
      <c r="E110" s="191" t="s">
        <v>513</v>
      </c>
      <c r="F110" s="192" t="s">
        <v>112</v>
      </c>
    </row>
    <row r="111" spans="1:7" s="5" customFormat="1" ht="13.5" thickBot="1">
      <c r="A111" s="688"/>
      <c r="B111" s="694"/>
      <c r="C111" s="697"/>
      <c r="D111" s="700"/>
      <c r="E111" s="191" t="s">
        <v>514</v>
      </c>
      <c r="F111" s="192" t="s">
        <v>112</v>
      </c>
    </row>
    <row r="112" spans="1:7" s="5" customFormat="1" ht="36.75" thickBot="1">
      <c r="A112" s="686">
        <v>13</v>
      </c>
      <c r="B112" s="694" t="s">
        <v>158</v>
      </c>
      <c r="C112" s="112" t="s">
        <v>806</v>
      </c>
      <c r="D112" s="184" t="s">
        <v>112</v>
      </c>
      <c r="E112" s="183" t="s">
        <v>515</v>
      </c>
      <c r="F112" s="184" t="s">
        <v>112</v>
      </c>
      <c r="G112" s="158"/>
    </row>
    <row r="113" spans="1:7" s="5" customFormat="1" ht="24.75" thickBot="1">
      <c r="A113" s="687"/>
      <c r="B113" s="694"/>
      <c r="C113" s="112" t="s">
        <v>499</v>
      </c>
      <c r="D113" s="184" t="s">
        <v>112</v>
      </c>
      <c r="E113" s="183" t="s">
        <v>500</v>
      </c>
      <c r="F113" s="184" t="s">
        <v>112</v>
      </c>
      <c r="G113" s="158"/>
    </row>
    <row r="114" spans="1:7" s="5" customFormat="1" ht="36.75" thickBot="1">
      <c r="A114" s="687"/>
      <c r="B114" s="694"/>
      <c r="C114" s="112" t="s">
        <v>501</v>
      </c>
      <c r="D114" s="184" t="s">
        <v>112</v>
      </c>
      <c r="E114" s="183" t="s">
        <v>502</v>
      </c>
      <c r="F114" s="184" t="s">
        <v>112</v>
      </c>
      <c r="G114" s="158"/>
    </row>
    <row r="115" spans="1:7" s="5" customFormat="1" ht="36.75" thickBot="1">
      <c r="A115" s="687"/>
      <c r="B115" s="694"/>
      <c r="C115" s="112" t="s">
        <v>503</v>
      </c>
      <c r="D115" s="184" t="s">
        <v>112</v>
      </c>
      <c r="E115" s="183" t="s">
        <v>504</v>
      </c>
      <c r="F115" s="184" t="s">
        <v>112</v>
      </c>
      <c r="G115" s="158"/>
    </row>
    <row r="116" spans="1:7" s="5" customFormat="1" ht="24.75" thickBot="1">
      <c r="A116" s="687"/>
      <c r="B116" s="694"/>
      <c r="C116" s="112" t="s">
        <v>505</v>
      </c>
      <c r="D116" s="184" t="s">
        <v>112</v>
      </c>
      <c r="E116" s="183" t="s">
        <v>506</v>
      </c>
      <c r="F116" s="184" t="s">
        <v>112</v>
      </c>
      <c r="G116" s="158"/>
    </row>
    <row r="117" spans="1:7" s="5" customFormat="1" ht="24.75" thickBot="1">
      <c r="A117" s="687"/>
      <c r="B117" s="694"/>
      <c r="C117" s="112" t="s">
        <v>507</v>
      </c>
      <c r="D117" s="184" t="s">
        <v>112</v>
      </c>
      <c r="E117" s="183" t="s">
        <v>508</v>
      </c>
      <c r="F117" s="184" t="s">
        <v>112</v>
      </c>
      <c r="G117" s="158"/>
    </row>
    <row r="118" spans="1:7" s="5" customFormat="1" ht="24.75" thickBot="1">
      <c r="A118" s="687"/>
      <c r="B118" s="694"/>
      <c r="C118" s="162" t="s">
        <v>509</v>
      </c>
      <c r="D118" s="184" t="s">
        <v>112</v>
      </c>
      <c r="E118" s="183" t="s">
        <v>510</v>
      </c>
      <c r="F118" s="184" t="s">
        <v>112</v>
      </c>
      <c r="G118" s="158"/>
    </row>
    <row r="119" spans="1:7" s="5" customFormat="1" ht="24.75" thickBot="1">
      <c r="A119" s="687"/>
      <c r="B119" s="694"/>
      <c r="C119" s="697" t="s">
        <v>511</v>
      </c>
      <c r="D119" s="700" t="s">
        <v>512</v>
      </c>
      <c r="E119" s="183" t="s">
        <v>513</v>
      </c>
      <c r="F119" s="184" t="s">
        <v>112</v>
      </c>
      <c r="G119" s="158"/>
    </row>
    <row r="120" spans="1:7" s="5" customFormat="1" ht="13.5" thickBot="1">
      <c r="A120" s="688"/>
      <c r="B120" s="694"/>
      <c r="C120" s="697"/>
      <c r="D120" s="700"/>
      <c r="E120" s="183" t="s">
        <v>514</v>
      </c>
      <c r="F120" s="184" t="s">
        <v>112</v>
      </c>
      <c r="G120" s="158"/>
    </row>
    <row r="121" spans="1:7" s="5" customFormat="1" ht="36.75" thickBot="1">
      <c r="A121" s="686">
        <v>14</v>
      </c>
      <c r="B121" s="694" t="s">
        <v>165</v>
      </c>
      <c r="C121" s="112" t="s">
        <v>806</v>
      </c>
      <c r="D121" s="178" t="s">
        <v>112</v>
      </c>
      <c r="E121" s="177" t="s">
        <v>515</v>
      </c>
      <c r="F121" s="178" t="s">
        <v>112</v>
      </c>
    </row>
    <row r="122" spans="1:7" s="5" customFormat="1" ht="15" customHeight="1" thickBot="1">
      <c r="A122" s="687"/>
      <c r="B122" s="694"/>
      <c r="C122" s="112" t="s">
        <v>499</v>
      </c>
      <c r="D122" s="178" t="s">
        <v>112</v>
      </c>
      <c r="E122" s="177" t="s">
        <v>500</v>
      </c>
      <c r="F122" s="178" t="s">
        <v>112</v>
      </c>
    </row>
    <row r="123" spans="1:7" s="5" customFormat="1" ht="36.75" thickBot="1">
      <c r="A123" s="687"/>
      <c r="B123" s="694"/>
      <c r="C123" s="112" t="s">
        <v>501</v>
      </c>
      <c r="D123" s="178" t="s">
        <v>112</v>
      </c>
      <c r="E123" s="177" t="s">
        <v>502</v>
      </c>
      <c r="F123" s="178" t="s">
        <v>112</v>
      </c>
    </row>
    <row r="124" spans="1:7" s="5" customFormat="1" ht="36.75" thickBot="1">
      <c r="A124" s="687"/>
      <c r="B124" s="694"/>
      <c r="C124" s="112" t="s">
        <v>503</v>
      </c>
      <c r="D124" s="178" t="s">
        <v>112</v>
      </c>
      <c r="E124" s="177" t="s">
        <v>504</v>
      </c>
      <c r="F124" s="178" t="s">
        <v>112</v>
      </c>
    </row>
    <row r="125" spans="1:7" s="5" customFormat="1" ht="24.75" thickBot="1">
      <c r="A125" s="687"/>
      <c r="B125" s="694"/>
      <c r="C125" s="112" t="s">
        <v>505</v>
      </c>
      <c r="D125" s="178" t="s">
        <v>112</v>
      </c>
      <c r="E125" s="177" t="s">
        <v>506</v>
      </c>
      <c r="F125" s="178" t="s">
        <v>112</v>
      </c>
    </row>
    <row r="126" spans="1:7" s="5" customFormat="1" ht="24.75" thickBot="1">
      <c r="A126" s="687"/>
      <c r="B126" s="694"/>
      <c r="C126" s="112" t="s">
        <v>507</v>
      </c>
      <c r="D126" s="178" t="s">
        <v>112</v>
      </c>
      <c r="E126" s="177" t="s">
        <v>508</v>
      </c>
      <c r="F126" s="178" t="s">
        <v>112</v>
      </c>
    </row>
    <row r="127" spans="1:7" s="5" customFormat="1" ht="24.75" thickBot="1">
      <c r="A127" s="687"/>
      <c r="B127" s="694"/>
      <c r="C127" s="162" t="s">
        <v>509</v>
      </c>
      <c r="D127" s="178" t="s">
        <v>112</v>
      </c>
      <c r="E127" s="177" t="s">
        <v>510</v>
      </c>
      <c r="F127" s="178" t="s">
        <v>112</v>
      </c>
    </row>
    <row r="128" spans="1:7" s="5" customFormat="1" ht="24.75" thickBot="1">
      <c r="A128" s="687"/>
      <c r="B128" s="694"/>
      <c r="C128" s="697" t="s">
        <v>511</v>
      </c>
      <c r="D128" s="700" t="s">
        <v>512</v>
      </c>
      <c r="E128" s="177" t="s">
        <v>513</v>
      </c>
      <c r="F128" s="178" t="s">
        <v>112</v>
      </c>
    </row>
    <row r="129" spans="1:6" s="5" customFormat="1" ht="13.5" thickBot="1">
      <c r="A129" s="688"/>
      <c r="B129" s="694"/>
      <c r="C129" s="697"/>
      <c r="D129" s="700"/>
      <c r="E129" s="177" t="s">
        <v>514</v>
      </c>
      <c r="F129" s="178" t="s">
        <v>112</v>
      </c>
    </row>
    <row r="130" spans="1:6" s="5" customFormat="1" ht="13.5" thickBot="1">
      <c r="A130" s="686">
        <v>15</v>
      </c>
      <c r="B130" s="699" t="s">
        <v>168</v>
      </c>
      <c r="C130" s="102"/>
      <c r="D130" s="103"/>
      <c r="E130" s="104"/>
      <c r="F130" s="103"/>
    </row>
    <row r="131" spans="1:6" s="5" customFormat="1" ht="13.5" thickBot="1">
      <c r="A131" s="687"/>
      <c r="B131" s="699"/>
      <c r="C131" s="102"/>
      <c r="D131" s="103"/>
      <c r="E131" s="104"/>
      <c r="F131" s="103"/>
    </row>
    <row r="132" spans="1:6" s="5" customFormat="1" ht="13.5" thickBot="1">
      <c r="A132" s="687"/>
      <c r="B132" s="699"/>
      <c r="C132" s="102"/>
      <c r="D132" s="103"/>
      <c r="E132" s="104"/>
      <c r="F132" s="103"/>
    </row>
    <row r="133" spans="1:6" s="5" customFormat="1" ht="13.5" thickBot="1">
      <c r="A133" s="687"/>
      <c r="B133" s="699"/>
      <c r="C133" s="102"/>
      <c r="D133" s="103"/>
      <c r="E133" s="104"/>
      <c r="F133" s="103"/>
    </row>
    <row r="134" spans="1:6" s="5" customFormat="1" ht="13.5" thickBot="1">
      <c r="A134" s="687"/>
      <c r="B134" s="699"/>
      <c r="C134" s="102"/>
      <c r="D134" s="103"/>
      <c r="E134" s="104"/>
      <c r="F134" s="103"/>
    </row>
    <row r="135" spans="1:6" s="5" customFormat="1" ht="13.5" thickBot="1">
      <c r="A135" s="687"/>
      <c r="B135" s="699"/>
      <c r="C135" s="102"/>
      <c r="D135" s="103"/>
      <c r="E135" s="104"/>
      <c r="F135" s="103"/>
    </row>
    <row r="136" spans="1:6" s="5" customFormat="1" ht="13.5" thickBot="1">
      <c r="A136" s="687"/>
      <c r="B136" s="699"/>
      <c r="C136" s="105"/>
      <c r="D136" s="103"/>
      <c r="E136" s="104"/>
      <c r="F136" s="103"/>
    </row>
    <row r="137" spans="1:6" s="5" customFormat="1" ht="13.5" thickBot="1">
      <c r="A137" s="687"/>
      <c r="B137" s="699"/>
      <c r="C137" s="695"/>
      <c r="D137" s="700"/>
      <c r="E137" s="104"/>
      <c r="F137" s="103"/>
    </row>
    <row r="138" spans="1:6" s="5" customFormat="1" ht="13.5" thickBot="1">
      <c r="A138" s="688"/>
      <c r="B138" s="699"/>
      <c r="C138" s="695"/>
      <c r="D138" s="700"/>
      <c r="E138" s="104"/>
      <c r="F138" s="103"/>
    </row>
    <row r="139" spans="1:6" s="5" customFormat="1" ht="36.75" thickBot="1">
      <c r="A139" s="686">
        <v>16</v>
      </c>
      <c r="B139" s="694" t="s">
        <v>171</v>
      </c>
      <c r="C139" s="112" t="s">
        <v>806</v>
      </c>
      <c r="D139" s="179" t="s">
        <v>112</v>
      </c>
      <c r="E139" s="180" t="s">
        <v>515</v>
      </c>
      <c r="F139" s="179" t="s">
        <v>112</v>
      </c>
    </row>
    <row r="140" spans="1:6" s="5" customFormat="1" ht="24.75" thickBot="1">
      <c r="A140" s="687"/>
      <c r="B140" s="694"/>
      <c r="C140" s="112" t="s">
        <v>499</v>
      </c>
      <c r="D140" s="179" t="s">
        <v>112</v>
      </c>
      <c r="E140" s="180" t="s">
        <v>500</v>
      </c>
      <c r="F140" s="179" t="s">
        <v>112</v>
      </c>
    </row>
    <row r="141" spans="1:6" s="5" customFormat="1" ht="36.75" thickBot="1">
      <c r="A141" s="687"/>
      <c r="B141" s="694"/>
      <c r="C141" s="112" t="s">
        <v>501</v>
      </c>
      <c r="D141" s="179" t="s">
        <v>112</v>
      </c>
      <c r="E141" s="180" t="s">
        <v>502</v>
      </c>
      <c r="F141" s="179" t="s">
        <v>112</v>
      </c>
    </row>
    <row r="142" spans="1:6" s="5" customFormat="1" ht="36.75" thickBot="1">
      <c r="A142" s="687"/>
      <c r="B142" s="694"/>
      <c r="C142" s="112" t="s">
        <v>503</v>
      </c>
      <c r="D142" s="179" t="s">
        <v>112</v>
      </c>
      <c r="E142" s="180" t="s">
        <v>504</v>
      </c>
      <c r="F142" s="179" t="s">
        <v>112</v>
      </c>
    </row>
    <row r="143" spans="1:6" s="5" customFormat="1" ht="24.75" thickBot="1">
      <c r="A143" s="687"/>
      <c r="B143" s="694"/>
      <c r="C143" s="112" t="s">
        <v>505</v>
      </c>
      <c r="D143" s="179" t="s">
        <v>112</v>
      </c>
      <c r="E143" s="180" t="s">
        <v>506</v>
      </c>
      <c r="F143" s="179" t="s">
        <v>112</v>
      </c>
    </row>
    <row r="144" spans="1:6" s="5" customFormat="1" ht="24.75" thickBot="1">
      <c r="A144" s="687"/>
      <c r="B144" s="694"/>
      <c r="C144" s="112" t="s">
        <v>507</v>
      </c>
      <c r="D144" s="179" t="s">
        <v>112</v>
      </c>
      <c r="E144" s="180" t="s">
        <v>508</v>
      </c>
      <c r="F144" s="179" t="s">
        <v>112</v>
      </c>
    </row>
    <row r="145" spans="1:6" s="5" customFormat="1" ht="24.75" thickBot="1">
      <c r="A145" s="687"/>
      <c r="B145" s="694"/>
      <c r="C145" s="162" t="s">
        <v>509</v>
      </c>
      <c r="D145" s="179" t="s">
        <v>112</v>
      </c>
      <c r="E145" s="180" t="s">
        <v>510</v>
      </c>
      <c r="F145" s="179" t="s">
        <v>112</v>
      </c>
    </row>
    <row r="146" spans="1:6" s="5" customFormat="1" ht="24.75" thickBot="1">
      <c r="A146" s="687"/>
      <c r="B146" s="694"/>
      <c r="C146" s="697" t="s">
        <v>511</v>
      </c>
      <c r="D146" s="698" t="s">
        <v>512</v>
      </c>
      <c r="E146" s="180" t="s">
        <v>513</v>
      </c>
      <c r="F146" s="179" t="s">
        <v>112</v>
      </c>
    </row>
    <row r="147" spans="1:6" s="5" customFormat="1" ht="13.5" thickBot="1">
      <c r="A147" s="688"/>
      <c r="B147" s="694"/>
      <c r="C147" s="697"/>
      <c r="D147" s="698"/>
      <c r="E147" s="180" t="s">
        <v>514</v>
      </c>
      <c r="F147" s="179" t="s">
        <v>112</v>
      </c>
    </row>
    <row r="148" spans="1:6" s="5" customFormat="1" ht="36.75" thickBot="1">
      <c r="A148" s="686">
        <v>17</v>
      </c>
      <c r="B148" s="694" t="s">
        <v>1313</v>
      </c>
      <c r="C148" s="112" t="s">
        <v>806</v>
      </c>
      <c r="D148" s="181" t="s">
        <v>112</v>
      </c>
      <c r="E148" s="182" t="s">
        <v>527</v>
      </c>
      <c r="F148" s="181" t="s">
        <v>112</v>
      </c>
    </row>
    <row r="149" spans="1:6" s="5" customFormat="1" ht="24.75" thickBot="1">
      <c r="A149" s="687"/>
      <c r="B149" s="694"/>
      <c r="C149" s="112" t="s">
        <v>499</v>
      </c>
      <c r="D149" s="181" t="s">
        <v>112</v>
      </c>
      <c r="E149" s="182" t="s">
        <v>500</v>
      </c>
      <c r="F149" s="181" t="s">
        <v>112</v>
      </c>
    </row>
    <row r="150" spans="1:6" s="5" customFormat="1" ht="36.75" thickBot="1">
      <c r="A150" s="687"/>
      <c r="B150" s="694"/>
      <c r="C150" s="112" t="s">
        <v>1314</v>
      </c>
      <c r="D150" s="181" t="s">
        <v>112</v>
      </c>
      <c r="E150" s="182" t="s">
        <v>502</v>
      </c>
      <c r="F150" s="181" t="s">
        <v>112</v>
      </c>
    </row>
    <row r="151" spans="1:6" s="5" customFormat="1" ht="24.75" thickBot="1">
      <c r="A151" s="687"/>
      <c r="B151" s="694"/>
      <c r="C151" s="112" t="s">
        <v>503</v>
      </c>
      <c r="D151" s="181" t="s">
        <v>112</v>
      </c>
      <c r="E151" s="182" t="s">
        <v>520</v>
      </c>
      <c r="F151" s="181" t="s">
        <v>112</v>
      </c>
    </row>
    <row r="152" spans="1:6" s="5" customFormat="1" ht="24.75" thickBot="1">
      <c r="A152" s="687"/>
      <c r="B152" s="694"/>
      <c r="C152" s="112" t="s">
        <v>505</v>
      </c>
      <c r="D152" s="181" t="s">
        <v>112</v>
      </c>
      <c r="E152" s="182" t="s">
        <v>506</v>
      </c>
      <c r="F152" s="181" t="s">
        <v>112</v>
      </c>
    </row>
    <row r="153" spans="1:6" s="5" customFormat="1" ht="24.75" thickBot="1">
      <c r="A153" s="687"/>
      <c r="B153" s="694"/>
      <c r="C153" s="112" t="s">
        <v>507</v>
      </c>
      <c r="D153" s="181" t="s">
        <v>112</v>
      </c>
      <c r="E153" s="182" t="s">
        <v>508</v>
      </c>
      <c r="F153" s="181" t="s">
        <v>112</v>
      </c>
    </row>
    <row r="154" spans="1:6" s="5" customFormat="1" ht="24.75" thickBot="1">
      <c r="A154" s="687"/>
      <c r="B154" s="694"/>
      <c r="C154" s="162" t="s">
        <v>509</v>
      </c>
      <c r="D154" s="181" t="s">
        <v>112</v>
      </c>
      <c r="E154" s="182" t="s">
        <v>510</v>
      </c>
      <c r="F154" s="181" t="s">
        <v>112</v>
      </c>
    </row>
    <row r="155" spans="1:6" s="5" customFormat="1" ht="24.75" thickBot="1">
      <c r="A155" s="687"/>
      <c r="B155" s="694"/>
      <c r="C155" s="697" t="s">
        <v>511</v>
      </c>
      <c r="D155" s="698" t="s">
        <v>512</v>
      </c>
      <c r="E155" s="182" t="s">
        <v>513</v>
      </c>
      <c r="F155" s="181" t="s">
        <v>112</v>
      </c>
    </row>
    <row r="156" spans="1:6" s="5" customFormat="1" ht="13.5" thickBot="1">
      <c r="A156" s="688"/>
      <c r="B156" s="694"/>
      <c r="C156" s="697"/>
      <c r="D156" s="698"/>
      <c r="E156" s="182" t="s">
        <v>514</v>
      </c>
      <c r="F156" s="181" t="s">
        <v>112</v>
      </c>
    </row>
    <row r="157" spans="1:6" s="5" customFormat="1" ht="36.75" thickBot="1">
      <c r="A157" s="686">
        <v>18</v>
      </c>
      <c r="B157" s="694" t="s">
        <v>1315</v>
      </c>
      <c r="C157" s="112" t="s">
        <v>806</v>
      </c>
      <c r="D157" s="186" t="s">
        <v>112</v>
      </c>
      <c r="E157" s="185" t="s">
        <v>515</v>
      </c>
      <c r="F157" s="186" t="s">
        <v>112</v>
      </c>
    </row>
    <row r="158" spans="1:6" s="5" customFormat="1" ht="24.75" thickBot="1">
      <c r="A158" s="687"/>
      <c r="B158" s="694"/>
      <c r="C158" s="112" t="s">
        <v>499</v>
      </c>
      <c r="D158" s="186" t="s">
        <v>112</v>
      </c>
      <c r="E158" s="185" t="s">
        <v>500</v>
      </c>
      <c r="F158" s="186" t="s">
        <v>112</v>
      </c>
    </row>
    <row r="159" spans="1:6" s="5" customFormat="1" ht="36.75" thickBot="1">
      <c r="A159" s="687"/>
      <c r="B159" s="694"/>
      <c r="C159" s="112" t="s">
        <v>501</v>
      </c>
      <c r="D159" s="186" t="s">
        <v>112</v>
      </c>
      <c r="E159" s="185" t="s">
        <v>502</v>
      </c>
      <c r="F159" s="186" t="s">
        <v>112</v>
      </c>
    </row>
    <row r="160" spans="1:6" s="5" customFormat="1" ht="36.75" thickBot="1">
      <c r="A160" s="687"/>
      <c r="B160" s="694"/>
      <c r="C160" s="112" t="s">
        <v>503</v>
      </c>
      <c r="D160" s="186" t="s">
        <v>112</v>
      </c>
      <c r="E160" s="185" t="s">
        <v>504</v>
      </c>
      <c r="F160" s="186" t="s">
        <v>112</v>
      </c>
    </row>
    <row r="161" spans="1:6" s="5" customFormat="1" ht="24.75" thickBot="1">
      <c r="A161" s="687"/>
      <c r="B161" s="694"/>
      <c r="C161" s="112" t="s">
        <v>505</v>
      </c>
      <c r="D161" s="186" t="s">
        <v>112</v>
      </c>
      <c r="E161" s="185" t="s">
        <v>506</v>
      </c>
      <c r="F161" s="186" t="s">
        <v>112</v>
      </c>
    </row>
    <row r="162" spans="1:6" s="5" customFormat="1" ht="24.75" thickBot="1">
      <c r="A162" s="687"/>
      <c r="B162" s="694"/>
      <c r="C162" s="112" t="s">
        <v>507</v>
      </c>
      <c r="D162" s="186" t="s">
        <v>112</v>
      </c>
      <c r="E162" s="185" t="s">
        <v>508</v>
      </c>
      <c r="F162" s="186" t="s">
        <v>112</v>
      </c>
    </row>
    <row r="163" spans="1:6" s="5" customFormat="1" ht="24.75" thickBot="1">
      <c r="A163" s="687"/>
      <c r="B163" s="694"/>
      <c r="C163" s="162" t="s">
        <v>509</v>
      </c>
      <c r="D163" s="186" t="s">
        <v>112</v>
      </c>
      <c r="E163" s="185" t="s">
        <v>510</v>
      </c>
      <c r="F163" s="186" t="s">
        <v>112</v>
      </c>
    </row>
    <row r="164" spans="1:6" s="5" customFormat="1" ht="24.75" thickBot="1">
      <c r="A164" s="687"/>
      <c r="B164" s="694"/>
      <c r="C164" s="697" t="s">
        <v>511</v>
      </c>
      <c r="D164" s="700" t="s">
        <v>512</v>
      </c>
      <c r="E164" s="185" t="s">
        <v>513</v>
      </c>
      <c r="F164" s="186" t="s">
        <v>112</v>
      </c>
    </row>
    <row r="165" spans="1:6" s="5" customFormat="1" ht="13.5" thickBot="1">
      <c r="A165" s="688"/>
      <c r="B165" s="694"/>
      <c r="C165" s="697"/>
      <c r="D165" s="700"/>
      <c r="E165" s="185" t="s">
        <v>514</v>
      </c>
      <c r="F165" s="186" t="s">
        <v>112</v>
      </c>
    </row>
    <row r="166" spans="1:6" s="5" customFormat="1" ht="36.75" thickBot="1">
      <c r="A166" s="686">
        <v>19</v>
      </c>
      <c r="B166" s="694" t="s">
        <v>1316</v>
      </c>
      <c r="C166" s="112" t="s">
        <v>806</v>
      </c>
      <c r="D166" s="188" t="s">
        <v>112</v>
      </c>
      <c r="E166" s="187" t="s">
        <v>515</v>
      </c>
      <c r="F166" s="188" t="s">
        <v>112</v>
      </c>
    </row>
    <row r="167" spans="1:6" s="5" customFormat="1" ht="24.75" thickBot="1">
      <c r="A167" s="687"/>
      <c r="B167" s="694"/>
      <c r="C167" s="112" t="s">
        <v>499</v>
      </c>
      <c r="D167" s="188" t="s">
        <v>112</v>
      </c>
      <c r="E167" s="187" t="s">
        <v>500</v>
      </c>
      <c r="F167" s="188" t="s">
        <v>112</v>
      </c>
    </row>
    <row r="168" spans="1:6" s="5" customFormat="1" ht="36.75" thickBot="1">
      <c r="A168" s="687"/>
      <c r="B168" s="694"/>
      <c r="C168" s="112" t="s">
        <v>501</v>
      </c>
      <c r="D168" s="188" t="s">
        <v>112</v>
      </c>
      <c r="E168" s="187" t="s">
        <v>502</v>
      </c>
      <c r="F168" s="188" t="s">
        <v>112</v>
      </c>
    </row>
    <row r="169" spans="1:6" s="5" customFormat="1" ht="36.75" thickBot="1">
      <c r="A169" s="687"/>
      <c r="B169" s="694"/>
      <c r="C169" s="112" t="s">
        <v>503</v>
      </c>
      <c r="D169" s="188" t="s">
        <v>112</v>
      </c>
      <c r="E169" s="187" t="s">
        <v>504</v>
      </c>
      <c r="F169" s="188" t="s">
        <v>112</v>
      </c>
    </row>
    <row r="170" spans="1:6" s="5" customFormat="1" ht="24.75" thickBot="1">
      <c r="A170" s="687"/>
      <c r="B170" s="694"/>
      <c r="C170" s="112" t="s">
        <v>505</v>
      </c>
      <c r="D170" s="188" t="s">
        <v>112</v>
      </c>
      <c r="E170" s="187" t="s">
        <v>506</v>
      </c>
      <c r="F170" s="188" t="s">
        <v>112</v>
      </c>
    </row>
    <row r="171" spans="1:6" s="5" customFormat="1" ht="24.75" thickBot="1">
      <c r="A171" s="687"/>
      <c r="B171" s="694"/>
      <c r="C171" s="112" t="s">
        <v>507</v>
      </c>
      <c r="D171" s="188" t="s">
        <v>112</v>
      </c>
      <c r="E171" s="187" t="s">
        <v>508</v>
      </c>
      <c r="F171" s="188" t="s">
        <v>112</v>
      </c>
    </row>
    <row r="172" spans="1:6" s="5" customFormat="1" ht="24.75" thickBot="1">
      <c r="A172" s="687"/>
      <c r="B172" s="694"/>
      <c r="C172" s="162" t="s">
        <v>509</v>
      </c>
      <c r="D172" s="188" t="s">
        <v>112</v>
      </c>
      <c r="E172" s="187" t="s">
        <v>510</v>
      </c>
      <c r="F172" s="188" t="s">
        <v>112</v>
      </c>
    </row>
    <row r="173" spans="1:6" s="5" customFormat="1" ht="24.75" thickBot="1">
      <c r="A173" s="687"/>
      <c r="B173" s="694"/>
      <c r="C173" s="697" t="s">
        <v>511</v>
      </c>
      <c r="D173" s="700" t="s">
        <v>512</v>
      </c>
      <c r="E173" s="187" t="s">
        <v>513</v>
      </c>
      <c r="F173" s="188" t="s">
        <v>112</v>
      </c>
    </row>
    <row r="174" spans="1:6" s="5" customFormat="1" ht="13.5" thickBot="1">
      <c r="A174" s="688"/>
      <c r="B174" s="694"/>
      <c r="C174" s="697"/>
      <c r="D174" s="700"/>
      <c r="E174" s="187" t="s">
        <v>514</v>
      </c>
      <c r="F174" s="188" t="s">
        <v>112</v>
      </c>
    </row>
    <row r="175" spans="1:6" s="5" customFormat="1" ht="36.75" thickBot="1">
      <c r="A175" s="686">
        <v>20</v>
      </c>
      <c r="B175" s="694" t="s">
        <v>1317</v>
      </c>
      <c r="C175" s="112" t="s">
        <v>806</v>
      </c>
      <c r="D175" s="190" t="s">
        <v>112</v>
      </c>
      <c r="E175" s="189" t="s">
        <v>515</v>
      </c>
      <c r="F175" s="190" t="s">
        <v>112</v>
      </c>
    </row>
    <row r="176" spans="1:6" s="5" customFormat="1" ht="24.75" thickBot="1">
      <c r="A176" s="687"/>
      <c r="B176" s="694"/>
      <c r="C176" s="112" t="s">
        <v>499</v>
      </c>
      <c r="D176" s="190" t="s">
        <v>112</v>
      </c>
      <c r="E176" s="189" t="s">
        <v>500</v>
      </c>
      <c r="F176" s="190" t="s">
        <v>112</v>
      </c>
    </row>
    <row r="177" spans="1:255" s="5" customFormat="1" ht="36.75" thickBot="1">
      <c r="A177" s="687"/>
      <c r="B177" s="694"/>
      <c r="C177" s="112" t="s">
        <v>501</v>
      </c>
      <c r="D177" s="190" t="s">
        <v>112</v>
      </c>
      <c r="E177" s="189" t="s">
        <v>502</v>
      </c>
      <c r="F177" s="190" t="s">
        <v>112</v>
      </c>
    </row>
    <row r="178" spans="1:255" s="5" customFormat="1" ht="36.75" thickBot="1">
      <c r="A178" s="687"/>
      <c r="B178" s="694"/>
      <c r="C178" s="112" t="s">
        <v>503</v>
      </c>
      <c r="D178" s="190" t="s">
        <v>112</v>
      </c>
      <c r="E178" s="189" t="s">
        <v>504</v>
      </c>
      <c r="F178" s="190" t="s">
        <v>112</v>
      </c>
    </row>
    <row r="179" spans="1:255" s="5" customFormat="1" ht="24.75" thickBot="1">
      <c r="A179" s="687"/>
      <c r="B179" s="694"/>
      <c r="C179" s="112" t="s">
        <v>505</v>
      </c>
      <c r="D179" s="190" t="s">
        <v>112</v>
      </c>
      <c r="E179" s="189" t="s">
        <v>506</v>
      </c>
      <c r="F179" s="190" t="s">
        <v>112</v>
      </c>
    </row>
    <row r="180" spans="1:255" s="5" customFormat="1" ht="24.75" thickBot="1">
      <c r="A180" s="687"/>
      <c r="B180" s="694"/>
      <c r="C180" s="112" t="s">
        <v>507</v>
      </c>
      <c r="D180" s="190" t="s">
        <v>112</v>
      </c>
      <c r="E180" s="189" t="s">
        <v>508</v>
      </c>
      <c r="F180" s="190" t="s">
        <v>112</v>
      </c>
    </row>
    <row r="181" spans="1:255" s="5" customFormat="1" ht="24.75" thickBot="1">
      <c r="A181" s="687"/>
      <c r="B181" s="694"/>
      <c r="C181" s="162" t="s">
        <v>509</v>
      </c>
      <c r="D181" s="190" t="s">
        <v>112</v>
      </c>
      <c r="E181" s="189" t="s">
        <v>510</v>
      </c>
      <c r="F181" s="190" t="s">
        <v>112</v>
      </c>
    </row>
    <row r="182" spans="1:255" s="5" customFormat="1" ht="24.75" thickBot="1">
      <c r="A182" s="687"/>
      <c r="B182" s="694"/>
      <c r="C182" s="697" t="s">
        <v>511</v>
      </c>
      <c r="D182" s="700" t="s">
        <v>512</v>
      </c>
      <c r="E182" s="189" t="s">
        <v>513</v>
      </c>
      <c r="F182" s="190" t="s">
        <v>112</v>
      </c>
    </row>
    <row r="183" spans="1:255" s="5" customFormat="1" ht="13.5" thickBot="1">
      <c r="A183" s="688"/>
      <c r="B183" s="694"/>
      <c r="C183" s="697"/>
      <c r="D183" s="700"/>
      <c r="E183" s="189" t="s">
        <v>514</v>
      </c>
      <c r="F183" s="190" t="s">
        <v>112</v>
      </c>
    </row>
    <row r="184" spans="1:255" s="5" customFormat="1" ht="36.75" thickBot="1">
      <c r="A184" s="694" t="s">
        <v>157</v>
      </c>
      <c r="B184" s="694" t="s">
        <v>1318</v>
      </c>
      <c r="C184" s="112" t="s">
        <v>806</v>
      </c>
      <c r="D184" s="194" t="s">
        <v>112</v>
      </c>
      <c r="E184" s="193" t="s">
        <v>515</v>
      </c>
      <c r="F184" s="194" t="s">
        <v>112</v>
      </c>
    </row>
    <row r="185" spans="1:255" ht="24.75" thickBot="1">
      <c r="A185" s="694"/>
      <c r="B185" s="694"/>
      <c r="C185" s="112" t="s">
        <v>499</v>
      </c>
      <c r="D185" s="194" t="s">
        <v>112</v>
      </c>
      <c r="E185" s="193" t="s">
        <v>500</v>
      </c>
      <c r="F185" s="194" t="s">
        <v>112</v>
      </c>
    </row>
    <row r="186" spans="1:255" ht="12.75" customHeight="1" thickBot="1">
      <c r="A186" s="694"/>
      <c r="B186" s="694"/>
      <c r="C186" s="112" t="s">
        <v>501</v>
      </c>
      <c r="D186" s="194" t="s">
        <v>112</v>
      </c>
      <c r="E186" s="193" t="s">
        <v>502</v>
      </c>
      <c r="F186" s="194" t="s">
        <v>112</v>
      </c>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c r="GS186" s="5"/>
      <c r="GT186" s="5"/>
      <c r="GU186" s="5"/>
      <c r="GV186" s="5"/>
      <c r="GW186" s="5"/>
      <c r="GX186" s="5"/>
      <c r="GY186" s="5"/>
      <c r="GZ186" s="5"/>
      <c r="HA186" s="5"/>
      <c r="HB186" s="5"/>
      <c r="HC186" s="5"/>
      <c r="HD186" s="5"/>
      <c r="HE186" s="5"/>
      <c r="HF186" s="5"/>
      <c r="HG186" s="5"/>
      <c r="HH186" s="5"/>
      <c r="HI186" s="5"/>
      <c r="HJ186" s="5"/>
      <c r="HK186" s="5"/>
      <c r="HL186" s="5"/>
      <c r="HM186" s="5"/>
      <c r="HN186" s="5"/>
      <c r="HO186" s="5"/>
      <c r="HP186" s="5"/>
      <c r="HQ186" s="5"/>
      <c r="HR186" s="5"/>
      <c r="HS186" s="5"/>
      <c r="HT186" s="5"/>
      <c r="HU186" s="5"/>
      <c r="HV186" s="5"/>
      <c r="HW186" s="5"/>
      <c r="HX186" s="5"/>
      <c r="HY186" s="5"/>
      <c r="HZ186" s="5"/>
      <c r="IA186" s="5"/>
      <c r="IB186" s="5"/>
      <c r="IC186" s="5"/>
      <c r="ID186" s="5"/>
      <c r="IE186" s="5"/>
      <c r="IF186" s="5"/>
      <c r="IG186" s="5"/>
      <c r="IH186" s="5"/>
      <c r="II186" s="5"/>
      <c r="IJ186" s="5"/>
      <c r="IK186" s="5"/>
      <c r="IL186" s="5"/>
      <c r="IM186" s="5"/>
      <c r="IN186" s="5"/>
      <c r="IO186" s="5"/>
      <c r="IP186" s="5"/>
      <c r="IQ186" s="5"/>
      <c r="IR186" s="5"/>
      <c r="IS186" s="5"/>
      <c r="IT186" s="5"/>
      <c r="IU186" s="5"/>
    </row>
    <row r="187" spans="1:255" ht="36.75" thickBot="1">
      <c r="A187" s="694"/>
      <c r="B187" s="694"/>
      <c r="C187" s="112" t="s">
        <v>503</v>
      </c>
      <c r="D187" s="194" t="s">
        <v>112</v>
      </c>
      <c r="E187" s="193" t="s">
        <v>504</v>
      </c>
      <c r="F187" s="194" t="s">
        <v>112</v>
      </c>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s="5"/>
      <c r="FG187" s="5"/>
      <c r="FH187" s="5"/>
      <c r="FI187" s="5"/>
      <c r="FJ187" s="5"/>
      <c r="FK187" s="5"/>
      <c r="FL187" s="5"/>
      <c r="FM187" s="5"/>
      <c r="FN187" s="5"/>
      <c r="FO187" s="5"/>
      <c r="FP187" s="5"/>
      <c r="FQ187" s="5"/>
      <c r="FR187" s="5"/>
      <c r="FS187" s="5"/>
      <c r="FT187" s="5"/>
      <c r="FU187" s="5"/>
      <c r="FV187" s="5"/>
      <c r="FW187" s="5"/>
      <c r="FX187" s="5"/>
      <c r="FY187" s="5"/>
      <c r="FZ187" s="5"/>
      <c r="GA187" s="5"/>
      <c r="GB187" s="5"/>
      <c r="GC187" s="5"/>
      <c r="GD187" s="5"/>
      <c r="GE187" s="5"/>
      <c r="GF187" s="5"/>
      <c r="GG187" s="5"/>
      <c r="GH187" s="5"/>
      <c r="GI187" s="5"/>
      <c r="GJ187" s="5"/>
      <c r="GK187" s="5"/>
      <c r="GL187" s="5"/>
      <c r="GM187" s="5"/>
      <c r="GN187" s="5"/>
      <c r="GO187" s="5"/>
      <c r="GP187" s="5"/>
      <c r="GQ187" s="5"/>
      <c r="GR187" s="5"/>
      <c r="GS187" s="5"/>
      <c r="GT187" s="5"/>
      <c r="GU187" s="5"/>
      <c r="GV187" s="5"/>
      <c r="GW187" s="5"/>
      <c r="GX187" s="5"/>
      <c r="GY187" s="5"/>
      <c r="GZ187" s="5"/>
      <c r="HA187" s="5"/>
      <c r="HB187" s="5"/>
      <c r="HC187" s="5"/>
      <c r="HD187" s="5"/>
      <c r="HE187" s="5"/>
      <c r="HF187" s="5"/>
      <c r="HG187" s="5"/>
      <c r="HH187" s="5"/>
      <c r="HI187" s="5"/>
      <c r="HJ187" s="5"/>
      <c r="HK187" s="5"/>
      <c r="HL187" s="5"/>
      <c r="HM187" s="5"/>
      <c r="HN187" s="5"/>
      <c r="HO187" s="5"/>
      <c r="HP187" s="5"/>
      <c r="HQ187" s="5"/>
      <c r="HR187" s="5"/>
      <c r="HS187" s="5"/>
      <c r="HT187" s="5"/>
      <c r="HU187" s="5"/>
      <c r="HV187" s="5"/>
      <c r="HW187" s="5"/>
      <c r="HX187" s="5"/>
      <c r="HY187" s="5"/>
      <c r="HZ187" s="5"/>
      <c r="IA187" s="5"/>
      <c r="IB187" s="5"/>
      <c r="IC187" s="5"/>
      <c r="ID187" s="5"/>
      <c r="IE187" s="5"/>
      <c r="IF187" s="5"/>
      <c r="IG187" s="5"/>
      <c r="IH187" s="5"/>
      <c r="II187" s="5"/>
      <c r="IJ187" s="5"/>
      <c r="IK187" s="5"/>
      <c r="IL187" s="5"/>
      <c r="IM187" s="5"/>
      <c r="IN187" s="5"/>
      <c r="IO187" s="5"/>
      <c r="IP187" s="5"/>
      <c r="IQ187" s="5"/>
      <c r="IR187" s="5"/>
      <c r="IS187" s="5"/>
      <c r="IT187" s="5"/>
      <c r="IU187" s="5"/>
    </row>
    <row r="188" spans="1:255" ht="24.75" thickBot="1">
      <c r="A188" s="694"/>
      <c r="B188" s="694"/>
      <c r="C188" s="112" t="s">
        <v>505</v>
      </c>
      <c r="D188" s="194" t="s">
        <v>112</v>
      </c>
      <c r="E188" s="193" t="s">
        <v>506</v>
      </c>
      <c r="F188" s="194" t="s">
        <v>112</v>
      </c>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c r="FN188" s="5"/>
      <c r="FO188" s="5"/>
      <c r="FP188" s="5"/>
      <c r="FQ188" s="5"/>
      <c r="FR188" s="5"/>
      <c r="FS188" s="5"/>
      <c r="FT188" s="5"/>
      <c r="FU188" s="5"/>
      <c r="FV188" s="5"/>
      <c r="FW188" s="5"/>
      <c r="FX188" s="5"/>
      <c r="FY188" s="5"/>
      <c r="FZ188" s="5"/>
      <c r="GA188" s="5"/>
      <c r="GB188" s="5"/>
      <c r="GC188" s="5"/>
      <c r="GD188" s="5"/>
      <c r="GE188" s="5"/>
      <c r="GF188" s="5"/>
      <c r="GG188" s="5"/>
      <c r="GH188" s="5"/>
      <c r="GI188" s="5"/>
      <c r="GJ188" s="5"/>
      <c r="GK188" s="5"/>
      <c r="GL188" s="5"/>
      <c r="GM188" s="5"/>
      <c r="GN188" s="5"/>
      <c r="GO188" s="5"/>
      <c r="GP188" s="5"/>
      <c r="GQ188" s="5"/>
      <c r="GR188" s="5"/>
      <c r="GS188" s="5"/>
      <c r="GT188" s="5"/>
      <c r="GU188" s="5"/>
      <c r="GV188" s="5"/>
      <c r="GW188" s="5"/>
      <c r="GX188" s="5"/>
      <c r="GY188" s="5"/>
      <c r="GZ188" s="5"/>
      <c r="HA188" s="5"/>
      <c r="HB188" s="5"/>
      <c r="HC188" s="5"/>
      <c r="HD188" s="5"/>
      <c r="HE188" s="5"/>
      <c r="HF188" s="5"/>
      <c r="HG188" s="5"/>
      <c r="HH188" s="5"/>
      <c r="HI188" s="5"/>
      <c r="HJ188" s="5"/>
      <c r="HK188" s="5"/>
      <c r="HL188" s="5"/>
      <c r="HM188" s="5"/>
      <c r="HN188" s="5"/>
      <c r="HO188" s="5"/>
      <c r="HP188" s="5"/>
      <c r="HQ188" s="5"/>
      <c r="HR188" s="5"/>
      <c r="HS188" s="5"/>
      <c r="HT188" s="5"/>
      <c r="HU188" s="5"/>
      <c r="HV188" s="5"/>
      <c r="HW188" s="5"/>
      <c r="HX188" s="5"/>
      <c r="HY188" s="5"/>
      <c r="HZ188" s="5"/>
      <c r="IA188" s="5"/>
      <c r="IB188" s="5"/>
      <c r="IC188" s="5"/>
      <c r="ID188" s="5"/>
      <c r="IE188" s="5"/>
      <c r="IF188" s="5"/>
      <c r="IG188" s="5"/>
      <c r="IH188" s="5"/>
      <c r="II188" s="5"/>
      <c r="IJ188" s="5"/>
      <c r="IK188" s="5"/>
      <c r="IL188" s="5"/>
      <c r="IM188" s="5"/>
      <c r="IN188" s="5"/>
      <c r="IO188" s="5"/>
      <c r="IP188" s="5"/>
      <c r="IQ188" s="5"/>
      <c r="IR188" s="5"/>
      <c r="IS188" s="5"/>
      <c r="IT188" s="5"/>
      <c r="IU188" s="5"/>
    </row>
    <row r="189" spans="1:255" ht="24.75" thickBot="1">
      <c r="A189" s="694"/>
      <c r="B189" s="694"/>
      <c r="C189" s="112" t="s">
        <v>507</v>
      </c>
      <c r="D189" s="194" t="s">
        <v>112</v>
      </c>
      <c r="E189" s="193" t="s">
        <v>508</v>
      </c>
      <c r="F189" s="194" t="s">
        <v>112</v>
      </c>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s="5"/>
      <c r="FG189" s="5"/>
      <c r="FH189" s="5"/>
      <c r="FI189" s="5"/>
      <c r="FJ189" s="5"/>
      <c r="FK189" s="5"/>
      <c r="FL189" s="5"/>
      <c r="FM189" s="5"/>
      <c r="FN189" s="5"/>
      <c r="FO189" s="5"/>
      <c r="FP189" s="5"/>
      <c r="FQ189" s="5"/>
      <c r="FR189" s="5"/>
      <c r="FS189" s="5"/>
      <c r="FT189" s="5"/>
      <c r="FU189" s="5"/>
      <c r="FV189" s="5"/>
      <c r="FW189" s="5"/>
      <c r="FX189" s="5"/>
      <c r="FY189" s="5"/>
      <c r="FZ189" s="5"/>
      <c r="GA189" s="5"/>
      <c r="GB189" s="5"/>
      <c r="GC189" s="5"/>
      <c r="GD189" s="5"/>
      <c r="GE189" s="5"/>
      <c r="GF189" s="5"/>
      <c r="GG189" s="5"/>
      <c r="GH189" s="5"/>
      <c r="GI189" s="5"/>
      <c r="GJ189" s="5"/>
      <c r="GK189" s="5"/>
      <c r="GL189" s="5"/>
      <c r="GM189" s="5"/>
      <c r="GN189" s="5"/>
      <c r="GO189" s="5"/>
      <c r="GP189" s="5"/>
      <c r="GQ189" s="5"/>
      <c r="GR189" s="5"/>
      <c r="GS189" s="5"/>
      <c r="GT189" s="5"/>
      <c r="GU189" s="5"/>
      <c r="GV189" s="5"/>
      <c r="GW189" s="5"/>
      <c r="GX189" s="5"/>
      <c r="GY189" s="5"/>
      <c r="GZ189" s="5"/>
      <c r="HA189" s="5"/>
      <c r="HB189" s="5"/>
      <c r="HC189" s="5"/>
      <c r="HD189" s="5"/>
      <c r="HE189" s="5"/>
      <c r="HF189" s="5"/>
      <c r="HG189" s="5"/>
      <c r="HH189" s="5"/>
      <c r="HI189" s="5"/>
      <c r="HJ189" s="5"/>
      <c r="HK189" s="5"/>
      <c r="HL189" s="5"/>
      <c r="HM189" s="5"/>
      <c r="HN189" s="5"/>
      <c r="HO189" s="5"/>
      <c r="HP189" s="5"/>
      <c r="HQ189" s="5"/>
      <c r="HR189" s="5"/>
      <c r="HS189" s="5"/>
      <c r="HT189" s="5"/>
      <c r="HU189" s="5"/>
      <c r="HV189" s="5"/>
      <c r="HW189" s="5"/>
      <c r="HX189" s="5"/>
      <c r="HY189" s="5"/>
      <c r="HZ189" s="5"/>
      <c r="IA189" s="5"/>
      <c r="IB189" s="5"/>
      <c r="IC189" s="5"/>
      <c r="ID189" s="5"/>
      <c r="IE189" s="5"/>
      <c r="IF189" s="5"/>
      <c r="IG189" s="5"/>
      <c r="IH189" s="5"/>
      <c r="II189" s="5"/>
      <c r="IJ189" s="5"/>
      <c r="IK189" s="5"/>
      <c r="IL189" s="5"/>
      <c r="IM189" s="5"/>
      <c r="IN189" s="5"/>
      <c r="IO189" s="5"/>
      <c r="IP189" s="5"/>
      <c r="IQ189" s="5"/>
      <c r="IR189" s="5"/>
      <c r="IS189" s="5"/>
      <c r="IT189" s="5"/>
      <c r="IU189" s="5"/>
    </row>
    <row r="190" spans="1:255" ht="24.75" thickBot="1">
      <c r="A190" s="694"/>
      <c r="B190" s="694"/>
      <c r="C190" s="162" t="s">
        <v>509</v>
      </c>
      <c r="D190" s="194" t="s">
        <v>112</v>
      </c>
      <c r="E190" s="193" t="s">
        <v>510</v>
      </c>
      <c r="F190" s="194" t="s">
        <v>112</v>
      </c>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c r="FE190" s="5"/>
      <c r="FF190" s="5"/>
      <c r="FG190" s="5"/>
      <c r="FH190" s="5"/>
      <c r="FI190" s="5"/>
      <c r="FJ190" s="5"/>
      <c r="FK190" s="5"/>
      <c r="FL190" s="5"/>
      <c r="FM190" s="5"/>
      <c r="FN190" s="5"/>
      <c r="FO190" s="5"/>
      <c r="FP190" s="5"/>
      <c r="FQ190" s="5"/>
      <c r="FR190" s="5"/>
      <c r="FS190" s="5"/>
      <c r="FT190" s="5"/>
      <c r="FU190" s="5"/>
      <c r="FV190" s="5"/>
      <c r="FW190" s="5"/>
      <c r="FX190" s="5"/>
      <c r="FY190" s="5"/>
      <c r="FZ190" s="5"/>
      <c r="GA190" s="5"/>
      <c r="GB190" s="5"/>
      <c r="GC190" s="5"/>
      <c r="GD190" s="5"/>
      <c r="GE190" s="5"/>
      <c r="GF190" s="5"/>
      <c r="GG190" s="5"/>
      <c r="GH190" s="5"/>
      <c r="GI190" s="5"/>
      <c r="GJ190" s="5"/>
      <c r="GK190" s="5"/>
      <c r="GL190" s="5"/>
      <c r="GM190" s="5"/>
      <c r="GN190" s="5"/>
      <c r="GO190" s="5"/>
      <c r="GP190" s="5"/>
      <c r="GQ190" s="5"/>
      <c r="GR190" s="5"/>
      <c r="GS190" s="5"/>
      <c r="GT190" s="5"/>
      <c r="GU190" s="5"/>
      <c r="GV190" s="5"/>
      <c r="GW190" s="5"/>
      <c r="GX190" s="5"/>
      <c r="GY190" s="5"/>
      <c r="GZ190" s="5"/>
      <c r="HA190" s="5"/>
      <c r="HB190" s="5"/>
      <c r="HC190" s="5"/>
      <c r="HD190" s="5"/>
      <c r="HE190" s="5"/>
      <c r="HF190" s="5"/>
      <c r="HG190" s="5"/>
      <c r="HH190" s="5"/>
      <c r="HI190" s="5"/>
      <c r="HJ190" s="5"/>
      <c r="HK190" s="5"/>
      <c r="HL190" s="5"/>
      <c r="HM190" s="5"/>
      <c r="HN190" s="5"/>
      <c r="HO190" s="5"/>
      <c r="HP190" s="5"/>
      <c r="HQ190" s="5"/>
      <c r="HR190" s="5"/>
      <c r="HS190" s="5"/>
      <c r="HT190" s="5"/>
      <c r="HU190" s="5"/>
      <c r="HV190" s="5"/>
      <c r="HW190" s="5"/>
      <c r="HX190" s="5"/>
      <c r="HY190" s="5"/>
      <c r="HZ190" s="5"/>
      <c r="IA190" s="5"/>
      <c r="IB190" s="5"/>
      <c r="IC190" s="5"/>
      <c r="ID190" s="5"/>
      <c r="IE190" s="5"/>
      <c r="IF190" s="5"/>
      <c r="IG190" s="5"/>
      <c r="IH190" s="5"/>
      <c r="II190" s="5"/>
      <c r="IJ190" s="5"/>
      <c r="IK190" s="5"/>
      <c r="IL190" s="5"/>
      <c r="IM190" s="5"/>
      <c r="IN190" s="5"/>
      <c r="IO190" s="5"/>
      <c r="IP190" s="5"/>
      <c r="IQ190" s="5"/>
      <c r="IR190" s="5"/>
      <c r="IS190" s="5"/>
      <c r="IT190" s="5"/>
      <c r="IU190" s="5"/>
    </row>
    <row r="191" spans="1:255" ht="24.75" thickBot="1">
      <c r="A191" s="694"/>
      <c r="B191" s="694"/>
      <c r="C191" s="697" t="s">
        <v>511</v>
      </c>
      <c r="D191" s="700" t="s">
        <v>512</v>
      </c>
      <c r="E191" s="193" t="s">
        <v>513</v>
      </c>
      <c r="F191" s="194" t="s">
        <v>112</v>
      </c>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s="5"/>
      <c r="FG191" s="5"/>
      <c r="FH191" s="5"/>
      <c r="FI191" s="5"/>
      <c r="FJ191" s="5"/>
      <c r="FK191" s="5"/>
      <c r="FL191" s="5"/>
      <c r="FM191" s="5"/>
      <c r="FN191" s="5"/>
      <c r="FO191" s="5"/>
      <c r="FP191" s="5"/>
      <c r="FQ191" s="5"/>
      <c r="FR191" s="5"/>
      <c r="FS191" s="5"/>
      <c r="FT191" s="5"/>
      <c r="FU191" s="5"/>
      <c r="FV191" s="5"/>
      <c r="FW191" s="5"/>
      <c r="FX191" s="5"/>
      <c r="FY191" s="5"/>
      <c r="FZ191" s="5"/>
      <c r="GA191" s="5"/>
      <c r="GB191" s="5"/>
      <c r="GC191" s="5"/>
      <c r="GD191" s="5"/>
      <c r="GE191" s="5"/>
      <c r="GF191" s="5"/>
      <c r="GG191" s="5"/>
      <c r="GH191" s="5"/>
      <c r="GI191" s="5"/>
      <c r="GJ191" s="5"/>
      <c r="GK191" s="5"/>
      <c r="GL191" s="5"/>
      <c r="GM191" s="5"/>
      <c r="GN191" s="5"/>
      <c r="GO191" s="5"/>
      <c r="GP191" s="5"/>
      <c r="GQ191" s="5"/>
      <c r="GR191" s="5"/>
      <c r="GS191" s="5"/>
      <c r="GT191" s="5"/>
      <c r="GU191" s="5"/>
      <c r="GV191" s="5"/>
      <c r="GW191" s="5"/>
      <c r="GX191" s="5"/>
      <c r="GY191" s="5"/>
      <c r="GZ191" s="5"/>
      <c r="HA191" s="5"/>
      <c r="HB191" s="5"/>
      <c r="HC191" s="5"/>
      <c r="HD191" s="5"/>
      <c r="HE191" s="5"/>
      <c r="HF191" s="5"/>
      <c r="HG191" s="5"/>
      <c r="HH191" s="5"/>
      <c r="HI191" s="5"/>
      <c r="HJ191" s="5"/>
      <c r="HK191" s="5"/>
      <c r="HL191" s="5"/>
      <c r="HM191" s="5"/>
      <c r="HN191" s="5"/>
      <c r="HO191" s="5"/>
      <c r="HP191" s="5"/>
      <c r="HQ191" s="5"/>
      <c r="HR191" s="5"/>
      <c r="HS191" s="5"/>
      <c r="HT191" s="5"/>
      <c r="HU191" s="5"/>
      <c r="HV191" s="5"/>
      <c r="HW191" s="5"/>
      <c r="HX191" s="5"/>
      <c r="HY191" s="5"/>
      <c r="HZ191" s="5"/>
      <c r="IA191" s="5"/>
      <c r="IB191" s="5"/>
      <c r="IC191" s="5"/>
      <c r="ID191" s="5"/>
      <c r="IE191" s="5"/>
      <c r="IF191" s="5"/>
      <c r="IG191" s="5"/>
      <c r="IH191" s="5"/>
      <c r="II191" s="5"/>
      <c r="IJ191" s="5"/>
      <c r="IK191" s="5"/>
      <c r="IL191" s="5"/>
      <c r="IM191" s="5"/>
      <c r="IN191" s="5"/>
      <c r="IO191" s="5"/>
      <c r="IP191" s="5"/>
      <c r="IQ191" s="5"/>
      <c r="IR191" s="5"/>
      <c r="IS191" s="5"/>
      <c r="IT191" s="5"/>
      <c r="IU191" s="5"/>
    </row>
    <row r="192" spans="1:255" ht="13.5" thickBot="1">
      <c r="A192" s="694"/>
      <c r="B192" s="694"/>
      <c r="C192" s="697"/>
      <c r="D192" s="700"/>
      <c r="E192" s="193" t="s">
        <v>514</v>
      </c>
      <c r="F192" s="194" t="s">
        <v>112</v>
      </c>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c r="FN192" s="5"/>
      <c r="FO192" s="5"/>
      <c r="FP192" s="5"/>
      <c r="FQ192" s="5"/>
      <c r="FR192" s="5"/>
      <c r="FS192" s="5"/>
      <c r="FT192" s="5"/>
      <c r="FU192" s="5"/>
      <c r="FV192" s="5"/>
      <c r="FW192" s="5"/>
      <c r="FX192" s="5"/>
      <c r="FY192" s="5"/>
      <c r="FZ192" s="5"/>
      <c r="GA192" s="5"/>
      <c r="GB192" s="5"/>
      <c r="GC192" s="5"/>
      <c r="GD192" s="5"/>
      <c r="GE192" s="5"/>
      <c r="GF192" s="5"/>
      <c r="GG192" s="5"/>
      <c r="GH192" s="5"/>
      <c r="GI192" s="5"/>
      <c r="GJ192" s="5"/>
      <c r="GK192" s="5"/>
      <c r="GL192" s="5"/>
      <c r="GM192" s="5"/>
      <c r="GN192" s="5"/>
      <c r="GO192" s="5"/>
      <c r="GP192" s="5"/>
      <c r="GQ192" s="5"/>
      <c r="GR192" s="5"/>
      <c r="GS192" s="5"/>
      <c r="GT192" s="5"/>
      <c r="GU192" s="5"/>
      <c r="GV192" s="5"/>
      <c r="GW192" s="5"/>
      <c r="GX192" s="5"/>
      <c r="GY192" s="5"/>
      <c r="GZ192" s="5"/>
      <c r="HA192" s="5"/>
      <c r="HB192" s="5"/>
      <c r="HC192" s="5"/>
      <c r="HD192" s="5"/>
      <c r="HE192" s="5"/>
      <c r="HF192" s="5"/>
      <c r="HG192" s="5"/>
      <c r="HH192" s="5"/>
      <c r="HI192" s="5"/>
      <c r="HJ192" s="5"/>
      <c r="HK192" s="5"/>
      <c r="HL192" s="5"/>
      <c r="HM192" s="5"/>
      <c r="HN192" s="5"/>
      <c r="HO192" s="5"/>
      <c r="HP192" s="5"/>
      <c r="HQ192" s="5"/>
      <c r="HR192" s="5"/>
      <c r="HS192" s="5"/>
      <c r="HT192" s="5"/>
      <c r="HU192" s="5"/>
      <c r="HV192" s="5"/>
      <c r="HW192" s="5"/>
      <c r="HX192" s="5"/>
      <c r="HY192" s="5"/>
      <c r="HZ192" s="5"/>
      <c r="IA192" s="5"/>
      <c r="IB192" s="5"/>
      <c r="IC192" s="5"/>
      <c r="ID192" s="5"/>
      <c r="IE192" s="5"/>
      <c r="IF192" s="5"/>
      <c r="IG192" s="5"/>
      <c r="IH192" s="5"/>
      <c r="II192" s="5"/>
      <c r="IJ192" s="5"/>
      <c r="IK192" s="5"/>
      <c r="IL192" s="5"/>
      <c r="IM192" s="5"/>
      <c r="IN192" s="5"/>
      <c r="IO192" s="5"/>
      <c r="IP192" s="5"/>
      <c r="IQ192" s="5"/>
      <c r="IR192" s="5"/>
      <c r="IS192" s="5"/>
      <c r="IT192" s="5"/>
      <c r="IU192" s="5"/>
    </row>
    <row r="193" spans="1:255" ht="26.25" customHeight="1" thickBot="1">
      <c r="A193" s="694" t="s">
        <v>160</v>
      </c>
      <c r="B193" s="694" t="s">
        <v>1319</v>
      </c>
      <c r="C193" s="112" t="s">
        <v>806</v>
      </c>
      <c r="D193" s="196" t="s">
        <v>112</v>
      </c>
      <c r="E193" s="195" t="s">
        <v>515</v>
      </c>
      <c r="F193" s="196" t="s">
        <v>112</v>
      </c>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c r="FN193" s="5"/>
      <c r="FO193" s="5"/>
      <c r="FP193" s="5"/>
      <c r="FQ193" s="5"/>
      <c r="FR193" s="5"/>
      <c r="FS193" s="5"/>
      <c r="FT193" s="5"/>
      <c r="FU193" s="5"/>
      <c r="FV193" s="5"/>
      <c r="FW193" s="5"/>
      <c r="FX193" s="5"/>
      <c r="FY193" s="5"/>
      <c r="FZ193" s="5"/>
      <c r="GA193" s="5"/>
      <c r="GB193" s="5"/>
      <c r="GC193" s="5"/>
      <c r="GD193" s="5"/>
      <c r="GE193" s="5"/>
      <c r="GF193" s="5"/>
      <c r="GG193" s="5"/>
      <c r="GH193" s="5"/>
      <c r="GI193" s="5"/>
      <c r="GJ193" s="5"/>
      <c r="GK193" s="5"/>
      <c r="GL193" s="5"/>
      <c r="GM193" s="5"/>
      <c r="GN193" s="5"/>
      <c r="GO193" s="5"/>
      <c r="GP193" s="5"/>
      <c r="GQ193" s="5"/>
      <c r="GR193" s="5"/>
      <c r="GS193" s="5"/>
      <c r="GT193" s="5"/>
      <c r="GU193" s="5"/>
      <c r="GV193" s="5"/>
      <c r="GW193" s="5"/>
      <c r="GX193" s="5"/>
      <c r="GY193" s="5"/>
      <c r="GZ193" s="5"/>
      <c r="HA193" s="5"/>
      <c r="HB193" s="5"/>
      <c r="HC193" s="5"/>
      <c r="HD193" s="5"/>
      <c r="HE193" s="5"/>
      <c r="HF193" s="5"/>
      <c r="HG193" s="5"/>
      <c r="HH193" s="5"/>
      <c r="HI193" s="5"/>
      <c r="HJ193" s="5"/>
      <c r="HK193" s="5"/>
      <c r="HL193" s="5"/>
      <c r="HM193" s="5"/>
      <c r="HN193" s="5"/>
      <c r="HO193" s="5"/>
      <c r="HP193" s="5"/>
      <c r="HQ193" s="5"/>
      <c r="HR193" s="5"/>
      <c r="HS193" s="5"/>
      <c r="HT193" s="5"/>
      <c r="HU193" s="5"/>
      <c r="HV193" s="5"/>
      <c r="HW193" s="5"/>
      <c r="HX193" s="5"/>
      <c r="HY193" s="5"/>
      <c r="HZ193" s="5"/>
      <c r="IA193" s="5"/>
      <c r="IB193" s="5"/>
      <c r="IC193" s="5"/>
      <c r="ID193" s="5"/>
      <c r="IE193" s="5"/>
      <c r="IF193" s="5"/>
      <c r="IG193" s="5"/>
      <c r="IH193" s="5"/>
      <c r="II193" s="5"/>
      <c r="IJ193" s="5"/>
      <c r="IK193" s="5"/>
      <c r="IL193" s="5"/>
      <c r="IM193" s="5"/>
      <c r="IN193" s="5"/>
      <c r="IO193" s="5"/>
      <c r="IP193" s="5"/>
      <c r="IQ193" s="5"/>
      <c r="IR193" s="5"/>
      <c r="IS193" s="5"/>
      <c r="IT193" s="5"/>
      <c r="IU193" s="5"/>
    </row>
    <row r="194" spans="1:255" ht="24.75" thickBot="1">
      <c r="A194" s="694"/>
      <c r="B194" s="694"/>
      <c r="C194" s="112" t="s">
        <v>499</v>
      </c>
      <c r="D194" s="196" t="s">
        <v>112</v>
      </c>
      <c r="E194" s="195" t="s">
        <v>500</v>
      </c>
      <c r="F194" s="196" t="s">
        <v>112</v>
      </c>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c r="GB194" s="5"/>
      <c r="GC194" s="5"/>
      <c r="GD194" s="5"/>
      <c r="GE194" s="5"/>
      <c r="GF194" s="5"/>
      <c r="GG194" s="5"/>
      <c r="GH194" s="5"/>
      <c r="GI194" s="5"/>
      <c r="GJ194" s="5"/>
      <c r="GK194" s="5"/>
      <c r="GL194" s="5"/>
      <c r="GM194" s="5"/>
      <c r="GN194" s="5"/>
      <c r="GO194" s="5"/>
      <c r="GP194" s="5"/>
      <c r="GQ194" s="5"/>
      <c r="GR194" s="5"/>
      <c r="GS194" s="5"/>
      <c r="GT194" s="5"/>
      <c r="GU194" s="5"/>
      <c r="GV194" s="5"/>
      <c r="GW194" s="5"/>
      <c r="GX194" s="5"/>
      <c r="GY194" s="5"/>
      <c r="GZ194" s="5"/>
      <c r="HA194" s="5"/>
      <c r="HB194" s="5"/>
      <c r="HC194" s="5"/>
      <c r="HD194" s="5"/>
      <c r="HE194" s="5"/>
      <c r="HF194" s="5"/>
      <c r="HG194" s="5"/>
      <c r="HH194" s="5"/>
      <c r="HI194" s="5"/>
      <c r="HJ194" s="5"/>
      <c r="HK194" s="5"/>
      <c r="HL194" s="5"/>
      <c r="HM194" s="5"/>
      <c r="HN194" s="5"/>
      <c r="HO194" s="5"/>
      <c r="HP194" s="5"/>
      <c r="HQ194" s="5"/>
      <c r="HR194" s="5"/>
      <c r="HS194" s="5"/>
      <c r="HT194" s="5"/>
      <c r="HU194" s="5"/>
      <c r="HV194" s="5"/>
      <c r="HW194" s="5"/>
      <c r="HX194" s="5"/>
      <c r="HY194" s="5"/>
      <c r="HZ194" s="5"/>
      <c r="IA194" s="5"/>
      <c r="IB194" s="5"/>
      <c r="IC194" s="5"/>
      <c r="ID194" s="5"/>
      <c r="IE194" s="5"/>
      <c r="IF194" s="5"/>
      <c r="IG194" s="5"/>
      <c r="IH194" s="5"/>
      <c r="II194" s="5"/>
      <c r="IJ194" s="5"/>
      <c r="IK194" s="5"/>
      <c r="IL194" s="5"/>
      <c r="IM194" s="5"/>
      <c r="IN194" s="5"/>
      <c r="IO194" s="5"/>
      <c r="IP194" s="5"/>
      <c r="IQ194" s="5"/>
      <c r="IR194" s="5"/>
      <c r="IS194" s="5"/>
      <c r="IT194" s="5"/>
      <c r="IU194" s="5"/>
    </row>
    <row r="195" spans="1:255" ht="12.75" customHeight="1" thickBot="1">
      <c r="A195" s="694"/>
      <c r="B195" s="694"/>
      <c r="C195" s="112" t="s">
        <v>501</v>
      </c>
      <c r="D195" s="196" t="s">
        <v>112</v>
      </c>
      <c r="E195" s="195" t="s">
        <v>502</v>
      </c>
      <c r="F195" s="196" t="s">
        <v>112</v>
      </c>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c r="FM195" s="5"/>
      <c r="FN195" s="5"/>
      <c r="FO195" s="5"/>
      <c r="FP195" s="5"/>
      <c r="FQ195" s="5"/>
      <c r="FR195" s="5"/>
      <c r="FS195" s="5"/>
      <c r="FT195" s="5"/>
      <c r="FU195" s="5"/>
      <c r="FV195" s="5"/>
      <c r="FW195" s="5"/>
      <c r="FX195" s="5"/>
      <c r="FY195" s="5"/>
      <c r="FZ195" s="5"/>
      <c r="GA195" s="5"/>
      <c r="GB195" s="5"/>
      <c r="GC195" s="5"/>
      <c r="GD195" s="5"/>
      <c r="GE195" s="5"/>
      <c r="GF195" s="5"/>
      <c r="GG195" s="5"/>
      <c r="GH195" s="5"/>
      <c r="GI195" s="5"/>
      <c r="GJ195" s="5"/>
      <c r="GK195" s="5"/>
      <c r="GL195" s="5"/>
      <c r="GM195" s="5"/>
      <c r="GN195" s="5"/>
      <c r="GO195" s="5"/>
      <c r="GP195" s="5"/>
      <c r="GQ195" s="5"/>
      <c r="GR195" s="5"/>
      <c r="GS195" s="5"/>
      <c r="GT195" s="5"/>
      <c r="GU195" s="5"/>
      <c r="GV195" s="5"/>
      <c r="GW195" s="5"/>
      <c r="GX195" s="5"/>
      <c r="GY195" s="5"/>
      <c r="GZ195" s="5"/>
      <c r="HA195" s="5"/>
      <c r="HB195" s="5"/>
      <c r="HC195" s="5"/>
      <c r="HD195" s="5"/>
      <c r="HE195" s="5"/>
      <c r="HF195" s="5"/>
      <c r="HG195" s="5"/>
      <c r="HH195" s="5"/>
      <c r="HI195" s="5"/>
      <c r="HJ195" s="5"/>
      <c r="HK195" s="5"/>
      <c r="HL195" s="5"/>
      <c r="HM195" s="5"/>
      <c r="HN195" s="5"/>
      <c r="HO195" s="5"/>
      <c r="HP195" s="5"/>
      <c r="HQ195" s="5"/>
      <c r="HR195" s="5"/>
      <c r="HS195" s="5"/>
      <c r="HT195" s="5"/>
      <c r="HU195" s="5"/>
      <c r="HV195" s="5"/>
      <c r="HW195" s="5"/>
      <c r="HX195" s="5"/>
      <c r="HY195" s="5"/>
      <c r="HZ195" s="5"/>
      <c r="IA195" s="5"/>
      <c r="IB195" s="5"/>
      <c r="IC195" s="5"/>
      <c r="ID195" s="5"/>
      <c r="IE195" s="5"/>
      <c r="IF195" s="5"/>
      <c r="IG195" s="5"/>
      <c r="IH195" s="5"/>
      <c r="II195" s="5"/>
      <c r="IJ195" s="5"/>
      <c r="IK195" s="5"/>
      <c r="IL195" s="5"/>
      <c r="IM195" s="5"/>
      <c r="IN195" s="5"/>
      <c r="IO195" s="5"/>
      <c r="IP195" s="5"/>
      <c r="IQ195" s="5"/>
      <c r="IR195" s="5"/>
      <c r="IS195" s="5"/>
      <c r="IT195" s="5"/>
      <c r="IU195" s="5"/>
    </row>
    <row r="196" spans="1:255" ht="36.75" thickBot="1">
      <c r="A196" s="694"/>
      <c r="B196" s="694"/>
      <c r="C196" s="112" t="s">
        <v>503</v>
      </c>
      <c r="D196" s="196" t="s">
        <v>112</v>
      </c>
      <c r="E196" s="195" t="s">
        <v>504</v>
      </c>
      <c r="F196" s="196" t="s">
        <v>112</v>
      </c>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s="5"/>
      <c r="FG196" s="5"/>
      <c r="FH196" s="5"/>
      <c r="FI196" s="5"/>
      <c r="FJ196" s="5"/>
      <c r="FK196" s="5"/>
      <c r="FL196" s="5"/>
      <c r="FM196" s="5"/>
      <c r="FN196" s="5"/>
      <c r="FO196" s="5"/>
      <c r="FP196" s="5"/>
      <c r="FQ196" s="5"/>
      <c r="FR196" s="5"/>
      <c r="FS196" s="5"/>
      <c r="FT196" s="5"/>
      <c r="FU196" s="5"/>
      <c r="FV196" s="5"/>
      <c r="FW196" s="5"/>
      <c r="FX196" s="5"/>
      <c r="FY196" s="5"/>
      <c r="FZ196" s="5"/>
      <c r="GA196" s="5"/>
      <c r="GB196" s="5"/>
      <c r="GC196" s="5"/>
      <c r="GD196" s="5"/>
      <c r="GE196" s="5"/>
      <c r="GF196" s="5"/>
      <c r="GG196" s="5"/>
      <c r="GH196" s="5"/>
      <c r="GI196" s="5"/>
      <c r="GJ196" s="5"/>
      <c r="GK196" s="5"/>
      <c r="GL196" s="5"/>
      <c r="GM196" s="5"/>
      <c r="GN196" s="5"/>
      <c r="GO196" s="5"/>
      <c r="GP196" s="5"/>
      <c r="GQ196" s="5"/>
      <c r="GR196" s="5"/>
      <c r="GS196" s="5"/>
      <c r="GT196" s="5"/>
      <c r="GU196" s="5"/>
      <c r="GV196" s="5"/>
      <c r="GW196" s="5"/>
      <c r="GX196" s="5"/>
      <c r="GY196" s="5"/>
      <c r="GZ196" s="5"/>
      <c r="HA196" s="5"/>
      <c r="HB196" s="5"/>
      <c r="HC196" s="5"/>
      <c r="HD196" s="5"/>
      <c r="HE196" s="5"/>
      <c r="HF196" s="5"/>
      <c r="HG196" s="5"/>
      <c r="HH196" s="5"/>
      <c r="HI196" s="5"/>
      <c r="HJ196" s="5"/>
      <c r="HK196" s="5"/>
      <c r="HL196" s="5"/>
      <c r="HM196" s="5"/>
      <c r="HN196" s="5"/>
      <c r="HO196" s="5"/>
      <c r="HP196" s="5"/>
      <c r="HQ196" s="5"/>
      <c r="HR196" s="5"/>
      <c r="HS196" s="5"/>
      <c r="HT196" s="5"/>
      <c r="HU196" s="5"/>
      <c r="HV196" s="5"/>
      <c r="HW196" s="5"/>
      <c r="HX196" s="5"/>
      <c r="HY196" s="5"/>
      <c r="HZ196" s="5"/>
      <c r="IA196" s="5"/>
      <c r="IB196" s="5"/>
      <c r="IC196" s="5"/>
      <c r="ID196" s="5"/>
      <c r="IE196" s="5"/>
      <c r="IF196" s="5"/>
      <c r="IG196" s="5"/>
      <c r="IH196" s="5"/>
      <c r="II196" s="5"/>
      <c r="IJ196" s="5"/>
      <c r="IK196" s="5"/>
      <c r="IL196" s="5"/>
      <c r="IM196" s="5"/>
      <c r="IN196" s="5"/>
      <c r="IO196" s="5"/>
      <c r="IP196" s="5"/>
      <c r="IQ196" s="5"/>
      <c r="IR196" s="5"/>
      <c r="IS196" s="5"/>
      <c r="IT196" s="5"/>
      <c r="IU196" s="5"/>
    </row>
    <row r="197" spans="1:255" ht="24.75" thickBot="1">
      <c r="A197" s="694"/>
      <c r="B197" s="694"/>
      <c r="C197" s="112" t="s">
        <v>505</v>
      </c>
      <c r="D197" s="196" t="s">
        <v>112</v>
      </c>
      <c r="E197" s="195" t="s">
        <v>506</v>
      </c>
      <c r="F197" s="196" t="s">
        <v>112</v>
      </c>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c r="FM197" s="5"/>
      <c r="FN197" s="5"/>
      <c r="FO197" s="5"/>
      <c r="FP197" s="5"/>
      <c r="FQ197" s="5"/>
      <c r="FR197" s="5"/>
      <c r="FS197" s="5"/>
      <c r="FT197" s="5"/>
      <c r="FU197" s="5"/>
      <c r="FV197" s="5"/>
      <c r="FW197" s="5"/>
      <c r="FX197" s="5"/>
      <c r="FY197" s="5"/>
      <c r="FZ197" s="5"/>
      <c r="GA197" s="5"/>
      <c r="GB197" s="5"/>
      <c r="GC197" s="5"/>
      <c r="GD197" s="5"/>
      <c r="GE197" s="5"/>
      <c r="GF197" s="5"/>
      <c r="GG197" s="5"/>
      <c r="GH197" s="5"/>
      <c r="GI197" s="5"/>
      <c r="GJ197" s="5"/>
      <c r="GK197" s="5"/>
      <c r="GL197" s="5"/>
      <c r="GM197" s="5"/>
      <c r="GN197" s="5"/>
      <c r="GO197" s="5"/>
      <c r="GP197" s="5"/>
      <c r="GQ197" s="5"/>
      <c r="GR197" s="5"/>
      <c r="GS197" s="5"/>
      <c r="GT197" s="5"/>
      <c r="GU197" s="5"/>
      <c r="GV197" s="5"/>
      <c r="GW197" s="5"/>
      <c r="GX197" s="5"/>
      <c r="GY197" s="5"/>
      <c r="GZ197" s="5"/>
      <c r="HA197" s="5"/>
      <c r="HB197" s="5"/>
      <c r="HC197" s="5"/>
      <c r="HD197" s="5"/>
      <c r="HE197" s="5"/>
      <c r="HF197" s="5"/>
      <c r="HG197" s="5"/>
      <c r="HH197" s="5"/>
      <c r="HI197" s="5"/>
      <c r="HJ197" s="5"/>
      <c r="HK197" s="5"/>
      <c r="HL197" s="5"/>
      <c r="HM197" s="5"/>
      <c r="HN197" s="5"/>
      <c r="HO197" s="5"/>
      <c r="HP197" s="5"/>
      <c r="HQ197" s="5"/>
      <c r="HR197" s="5"/>
      <c r="HS197" s="5"/>
      <c r="HT197" s="5"/>
      <c r="HU197" s="5"/>
      <c r="HV197" s="5"/>
      <c r="HW197" s="5"/>
      <c r="HX197" s="5"/>
      <c r="HY197" s="5"/>
      <c r="HZ197" s="5"/>
      <c r="IA197" s="5"/>
      <c r="IB197" s="5"/>
      <c r="IC197" s="5"/>
      <c r="ID197" s="5"/>
      <c r="IE197" s="5"/>
      <c r="IF197" s="5"/>
      <c r="IG197" s="5"/>
      <c r="IH197" s="5"/>
      <c r="II197" s="5"/>
      <c r="IJ197" s="5"/>
      <c r="IK197" s="5"/>
      <c r="IL197" s="5"/>
      <c r="IM197" s="5"/>
      <c r="IN197" s="5"/>
      <c r="IO197" s="5"/>
      <c r="IP197" s="5"/>
      <c r="IQ197" s="5"/>
      <c r="IR197" s="5"/>
      <c r="IS197" s="5"/>
      <c r="IT197" s="5"/>
      <c r="IU197" s="5"/>
    </row>
    <row r="198" spans="1:255" ht="24.75" thickBot="1">
      <c r="A198" s="694"/>
      <c r="B198" s="694"/>
      <c r="C198" s="112" t="s">
        <v>507</v>
      </c>
      <c r="D198" s="196" t="s">
        <v>112</v>
      </c>
      <c r="E198" s="195" t="s">
        <v>508</v>
      </c>
      <c r="F198" s="196" t="s">
        <v>112</v>
      </c>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s="5"/>
      <c r="FG198" s="5"/>
      <c r="FH198" s="5"/>
      <c r="FI198" s="5"/>
      <c r="FJ198" s="5"/>
      <c r="FK198" s="5"/>
      <c r="FL198" s="5"/>
      <c r="FM198" s="5"/>
      <c r="FN198" s="5"/>
      <c r="FO198" s="5"/>
      <c r="FP198" s="5"/>
      <c r="FQ198" s="5"/>
      <c r="FR198" s="5"/>
      <c r="FS198" s="5"/>
      <c r="FT198" s="5"/>
      <c r="FU198" s="5"/>
      <c r="FV198" s="5"/>
      <c r="FW198" s="5"/>
      <c r="FX198" s="5"/>
      <c r="FY198" s="5"/>
      <c r="FZ198" s="5"/>
      <c r="GA198" s="5"/>
      <c r="GB198" s="5"/>
      <c r="GC198" s="5"/>
      <c r="GD198" s="5"/>
      <c r="GE198" s="5"/>
      <c r="GF198" s="5"/>
      <c r="GG198" s="5"/>
      <c r="GH198" s="5"/>
      <c r="GI198" s="5"/>
      <c r="GJ198" s="5"/>
      <c r="GK198" s="5"/>
      <c r="GL198" s="5"/>
      <c r="GM198" s="5"/>
      <c r="GN198" s="5"/>
      <c r="GO198" s="5"/>
      <c r="GP198" s="5"/>
      <c r="GQ198" s="5"/>
      <c r="GR198" s="5"/>
      <c r="GS198" s="5"/>
      <c r="GT198" s="5"/>
      <c r="GU198" s="5"/>
      <c r="GV198" s="5"/>
      <c r="GW198" s="5"/>
      <c r="GX198" s="5"/>
      <c r="GY198" s="5"/>
      <c r="GZ198" s="5"/>
      <c r="HA198" s="5"/>
      <c r="HB198" s="5"/>
      <c r="HC198" s="5"/>
      <c r="HD198" s="5"/>
      <c r="HE198" s="5"/>
      <c r="HF198" s="5"/>
      <c r="HG198" s="5"/>
      <c r="HH198" s="5"/>
      <c r="HI198" s="5"/>
      <c r="HJ198" s="5"/>
      <c r="HK198" s="5"/>
      <c r="HL198" s="5"/>
      <c r="HM198" s="5"/>
      <c r="HN198" s="5"/>
      <c r="HO198" s="5"/>
      <c r="HP198" s="5"/>
      <c r="HQ198" s="5"/>
      <c r="HR198" s="5"/>
      <c r="HS198" s="5"/>
      <c r="HT198" s="5"/>
      <c r="HU198" s="5"/>
      <c r="HV198" s="5"/>
      <c r="HW198" s="5"/>
      <c r="HX198" s="5"/>
      <c r="HY198" s="5"/>
      <c r="HZ198" s="5"/>
      <c r="IA198" s="5"/>
      <c r="IB198" s="5"/>
      <c r="IC198" s="5"/>
      <c r="ID198" s="5"/>
      <c r="IE198" s="5"/>
      <c r="IF198" s="5"/>
      <c r="IG198" s="5"/>
      <c r="IH198" s="5"/>
      <c r="II198" s="5"/>
      <c r="IJ198" s="5"/>
      <c r="IK198" s="5"/>
      <c r="IL198" s="5"/>
      <c r="IM198" s="5"/>
      <c r="IN198" s="5"/>
      <c r="IO198" s="5"/>
      <c r="IP198" s="5"/>
      <c r="IQ198" s="5"/>
      <c r="IR198" s="5"/>
      <c r="IS198" s="5"/>
      <c r="IT198" s="5"/>
      <c r="IU198" s="5"/>
    </row>
    <row r="199" spans="1:255" ht="24.75" thickBot="1">
      <c r="A199" s="694"/>
      <c r="B199" s="694"/>
      <c r="C199" s="162" t="s">
        <v>509</v>
      </c>
      <c r="D199" s="196" t="s">
        <v>112</v>
      </c>
      <c r="E199" s="195" t="s">
        <v>510</v>
      </c>
      <c r="F199" s="196" t="s">
        <v>112</v>
      </c>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c r="GB199" s="5"/>
      <c r="GC199" s="5"/>
      <c r="GD199" s="5"/>
      <c r="GE199" s="5"/>
      <c r="GF199" s="5"/>
      <c r="GG199" s="5"/>
      <c r="GH199" s="5"/>
      <c r="GI199" s="5"/>
      <c r="GJ199" s="5"/>
      <c r="GK199" s="5"/>
      <c r="GL199" s="5"/>
      <c r="GM199" s="5"/>
      <c r="GN199" s="5"/>
      <c r="GO199" s="5"/>
      <c r="GP199" s="5"/>
      <c r="GQ199" s="5"/>
      <c r="GR199" s="5"/>
      <c r="GS199" s="5"/>
      <c r="GT199" s="5"/>
      <c r="GU199" s="5"/>
      <c r="GV199" s="5"/>
      <c r="GW199" s="5"/>
      <c r="GX199" s="5"/>
      <c r="GY199" s="5"/>
      <c r="GZ199" s="5"/>
      <c r="HA199" s="5"/>
      <c r="HB199" s="5"/>
      <c r="HC199" s="5"/>
      <c r="HD199" s="5"/>
      <c r="HE199" s="5"/>
      <c r="HF199" s="5"/>
      <c r="HG199" s="5"/>
      <c r="HH199" s="5"/>
      <c r="HI199" s="5"/>
      <c r="HJ199" s="5"/>
      <c r="HK199" s="5"/>
      <c r="HL199" s="5"/>
      <c r="HM199" s="5"/>
      <c r="HN199" s="5"/>
      <c r="HO199" s="5"/>
      <c r="HP199" s="5"/>
      <c r="HQ199" s="5"/>
      <c r="HR199" s="5"/>
      <c r="HS199" s="5"/>
      <c r="HT199" s="5"/>
      <c r="HU199" s="5"/>
      <c r="HV199" s="5"/>
      <c r="HW199" s="5"/>
      <c r="HX199" s="5"/>
      <c r="HY199" s="5"/>
      <c r="HZ199" s="5"/>
      <c r="IA199" s="5"/>
      <c r="IB199" s="5"/>
      <c r="IC199" s="5"/>
      <c r="ID199" s="5"/>
      <c r="IE199" s="5"/>
      <c r="IF199" s="5"/>
      <c r="IG199" s="5"/>
      <c r="IH199" s="5"/>
      <c r="II199" s="5"/>
      <c r="IJ199" s="5"/>
      <c r="IK199" s="5"/>
      <c r="IL199" s="5"/>
      <c r="IM199" s="5"/>
      <c r="IN199" s="5"/>
      <c r="IO199" s="5"/>
      <c r="IP199" s="5"/>
      <c r="IQ199" s="5"/>
      <c r="IR199" s="5"/>
      <c r="IS199" s="5"/>
      <c r="IT199" s="5"/>
      <c r="IU199" s="5"/>
    </row>
    <row r="200" spans="1:255" ht="24.75" thickBot="1">
      <c r="A200" s="694"/>
      <c r="B200" s="694"/>
      <c r="C200" s="697" t="s">
        <v>511</v>
      </c>
      <c r="D200" s="700" t="s">
        <v>512</v>
      </c>
      <c r="E200" s="195" t="s">
        <v>513</v>
      </c>
      <c r="F200" s="196" t="s">
        <v>112</v>
      </c>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c r="GB200" s="5"/>
      <c r="GC200" s="5"/>
      <c r="GD200" s="5"/>
      <c r="GE200" s="5"/>
      <c r="GF200" s="5"/>
      <c r="GG200" s="5"/>
      <c r="GH200" s="5"/>
      <c r="GI200" s="5"/>
      <c r="GJ200" s="5"/>
      <c r="GK200" s="5"/>
      <c r="GL200" s="5"/>
      <c r="GM200" s="5"/>
      <c r="GN200" s="5"/>
      <c r="GO200" s="5"/>
      <c r="GP200" s="5"/>
      <c r="GQ200" s="5"/>
      <c r="GR200" s="5"/>
      <c r="GS200" s="5"/>
      <c r="GT200" s="5"/>
      <c r="GU200" s="5"/>
      <c r="GV200" s="5"/>
      <c r="GW200" s="5"/>
      <c r="GX200" s="5"/>
      <c r="GY200" s="5"/>
      <c r="GZ200" s="5"/>
      <c r="HA200" s="5"/>
      <c r="HB200" s="5"/>
      <c r="HC200" s="5"/>
      <c r="HD200" s="5"/>
      <c r="HE200" s="5"/>
      <c r="HF200" s="5"/>
      <c r="HG200" s="5"/>
      <c r="HH200" s="5"/>
      <c r="HI200" s="5"/>
      <c r="HJ200" s="5"/>
      <c r="HK200" s="5"/>
      <c r="HL200" s="5"/>
      <c r="HM200" s="5"/>
      <c r="HN200" s="5"/>
      <c r="HO200" s="5"/>
      <c r="HP200" s="5"/>
      <c r="HQ200" s="5"/>
      <c r="HR200" s="5"/>
      <c r="HS200" s="5"/>
      <c r="HT200" s="5"/>
      <c r="HU200" s="5"/>
      <c r="HV200" s="5"/>
      <c r="HW200" s="5"/>
      <c r="HX200" s="5"/>
      <c r="HY200" s="5"/>
      <c r="HZ200" s="5"/>
      <c r="IA200" s="5"/>
      <c r="IB200" s="5"/>
      <c r="IC200" s="5"/>
      <c r="ID200" s="5"/>
      <c r="IE200" s="5"/>
      <c r="IF200" s="5"/>
      <c r="IG200" s="5"/>
      <c r="IH200" s="5"/>
      <c r="II200" s="5"/>
      <c r="IJ200" s="5"/>
      <c r="IK200" s="5"/>
      <c r="IL200" s="5"/>
      <c r="IM200" s="5"/>
      <c r="IN200" s="5"/>
      <c r="IO200" s="5"/>
      <c r="IP200" s="5"/>
      <c r="IQ200" s="5"/>
      <c r="IR200" s="5"/>
      <c r="IS200" s="5"/>
      <c r="IT200" s="5"/>
      <c r="IU200" s="5"/>
    </row>
    <row r="201" spans="1:255" ht="13.5" thickBot="1">
      <c r="A201" s="694"/>
      <c r="B201" s="694"/>
      <c r="C201" s="697"/>
      <c r="D201" s="700"/>
      <c r="E201" s="195" t="s">
        <v>514</v>
      </c>
      <c r="F201" s="196" t="s">
        <v>112</v>
      </c>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c r="GB201" s="5"/>
      <c r="GC201" s="5"/>
      <c r="GD201" s="5"/>
      <c r="GE201" s="5"/>
      <c r="GF201" s="5"/>
      <c r="GG201" s="5"/>
      <c r="GH201" s="5"/>
      <c r="GI201" s="5"/>
      <c r="GJ201" s="5"/>
      <c r="GK201" s="5"/>
      <c r="GL201" s="5"/>
      <c r="GM201" s="5"/>
      <c r="GN201" s="5"/>
      <c r="GO201" s="5"/>
      <c r="GP201" s="5"/>
      <c r="GQ201" s="5"/>
      <c r="GR201" s="5"/>
      <c r="GS201" s="5"/>
      <c r="GT201" s="5"/>
      <c r="GU201" s="5"/>
      <c r="GV201" s="5"/>
      <c r="GW201" s="5"/>
      <c r="GX201" s="5"/>
      <c r="GY201" s="5"/>
      <c r="GZ201" s="5"/>
      <c r="HA201" s="5"/>
      <c r="HB201" s="5"/>
      <c r="HC201" s="5"/>
      <c r="HD201" s="5"/>
      <c r="HE201" s="5"/>
      <c r="HF201" s="5"/>
      <c r="HG201" s="5"/>
      <c r="HH201" s="5"/>
      <c r="HI201" s="5"/>
      <c r="HJ201" s="5"/>
      <c r="HK201" s="5"/>
      <c r="HL201" s="5"/>
      <c r="HM201" s="5"/>
      <c r="HN201" s="5"/>
      <c r="HO201" s="5"/>
      <c r="HP201" s="5"/>
      <c r="HQ201" s="5"/>
      <c r="HR201" s="5"/>
      <c r="HS201" s="5"/>
      <c r="HT201" s="5"/>
      <c r="HU201" s="5"/>
      <c r="HV201" s="5"/>
      <c r="HW201" s="5"/>
      <c r="HX201" s="5"/>
      <c r="HY201" s="5"/>
      <c r="HZ201" s="5"/>
      <c r="IA201" s="5"/>
      <c r="IB201" s="5"/>
      <c r="IC201" s="5"/>
      <c r="ID201" s="5"/>
      <c r="IE201" s="5"/>
      <c r="IF201" s="5"/>
      <c r="IG201" s="5"/>
      <c r="IH201" s="5"/>
      <c r="II201" s="5"/>
      <c r="IJ201" s="5"/>
      <c r="IK201" s="5"/>
      <c r="IL201" s="5"/>
      <c r="IM201" s="5"/>
      <c r="IN201" s="5"/>
      <c r="IO201" s="5"/>
      <c r="IP201" s="5"/>
      <c r="IQ201" s="5"/>
      <c r="IR201" s="5"/>
      <c r="IS201" s="5"/>
      <c r="IT201" s="5"/>
      <c r="IU201" s="5"/>
    </row>
    <row r="202" spans="1:255" ht="24.75" customHeight="1" thickBot="1">
      <c r="A202" s="686">
        <v>23</v>
      </c>
      <c r="B202" s="694" t="s">
        <v>1320</v>
      </c>
      <c r="C202" s="112" t="s">
        <v>806</v>
      </c>
      <c r="D202" s="198" t="s">
        <v>112</v>
      </c>
      <c r="E202" s="197" t="s">
        <v>515</v>
      </c>
      <c r="F202" s="198" t="s">
        <v>112</v>
      </c>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c r="EZ202" s="5"/>
      <c r="FA202" s="5"/>
      <c r="FB202" s="5"/>
      <c r="FC202" s="5"/>
      <c r="FD202" s="5"/>
      <c r="FE202" s="5"/>
      <c r="FF202" s="5"/>
      <c r="FG202" s="5"/>
      <c r="FH202" s="5"/>
      <c r="FI202" s="5"/>
      <c r="FJ202" s="5"/>
      <c r="FK202" s="5"/>
      <c r="FL202" s="5"/>
      <c r="FM202" s="5"/>
      <c r="FN202" s="5"/>
      <c r="FO202" s="5"/>
      <c r="FP202" s="5"/>
      <c r="FQ202" s="5"/>
      <c r="FR202" s="5"/>
      <c r="FS202" s="5"/>
      <c r="FT202" s="5"/>
      <c r="FU202" s="5"/>
      <c r="FV202" s="5"/>
      <c r="FW202" s="5"/>
      <c r="FX202" s="5"/>
      <c r="FY202" s="5"/>
      <c r="FZ202" s="5"/>
      <c r="GA202" s="5"/>
      <c r="GB202" s="5"/>
      <c r="GC202" s="5"/>
      <c r="GD202" s="5"/>
      <c r="GE202" s="5"/>
      <c r="GF202" s="5"/>
      <c r="GG202" s="5"/>
      <c r="GH202" s="5"/>
      <c r="GI202" s="5"/>
      <c r="GJ202" s="5"/>
      <c r="GK202" s="5"/>
      <c r="GL202" s="5"/>
      <c r="GM202" s="5"/>
      <c r="GN202" s="5"/>
      <c r="GO202" s="5"/>
      <c r="GP202" s="5"/>
      <c r="GQ202" s="5"/>
      <c r="GR202" s="5"/>
      <c r="GS202" s="5"/>
      <c r="GT202" s="5"/>
      <c r="GU202" s="5"/>
      <c r="GV202" s="5"/>
      <c r="GW202" s="5"/>
      <c r="GX202" s="5"/>
      <c r="GY202" s="5"/>
      <c r="GZ202" s="5"/>
      <c r="HA202" s="5"/>
      <c r="HB202" s="5"/>
      <c r="HC202" s="5"/>
      <c r="HD202" s="5"/>
      <c r="HE202" s="5"/>
      <c r="HF202" s="5"/>
      <c r="HG202" s="5"/>
      <c r="HH202" s="5"/>
      <c r="HI202" s="5"/>
      <c r="HJ202" s="5"/>
      <c r="HK202" s="5"/>
      <c r="HL202" s="5"/>
      <c r="HM202" s="5"/>
      <c r="HN202" s="5"/>
      <c r="HO202" s="5"/>
      <c r="HP202" s="5"/>
      <c r="HQ202" s="5"/>
      <c r="HR202" s="5"/>
      <c r="HS202" s="5"/>
      <c r="HT202" s="5"/>
      <c r="HU202" s="5"/>
      <c r="HV202" s="5"/>
      <c r="HW202" s="5"/>
      <c r="HX202" s="5"/>
      <c r="HY202" s="5"/>
      <c r="HZ202" s="5"/>
      <c r="IA202" s="5"/>
      <c r="IB202" s="5"/>
      <c r="IC202" s="5"/>
      <c r="ID202" s="5"/>
      <c r="IE202" s="5"/>
      <c r="IF202" s="5"/>
      <c r="IG202" s="5"/>
      <c r="IH202" s="5"/>
      <c r="II202" s="5"/>
      <c r="IJ202" s="5"/>
      <c r="IK202" s="5"/>
      <c r="IL202" s="5"/>
      <c r="IM202" s="5"/>
      <c r="IN202" s="5"/>
      <c r="IO202" s="5"/>
      <c r="IP202" s="5"/>
      <c r="IQ202" s="5"/>
      <c r="IR202" s="5"/>
      <c r="IS202" s="5"/>
      <c r="IT202" s="5"/>
      <c r="IU202" s="5"/>
    </row>
    <row r="203" spans="1:255" ht="24.75" thickBot="1">
      <c r="A203" s="687"/>
      <c r="B203" s="694"/>
      <c r="C203" s="112" t="s">
        <v>499</v>
      </c>
      <c r="D203" s="198" t="s">
        <v>112</v>
      </c>
      <c r="E203" s="197" t="s">
        <v>500</v>
      </c>
      <c r="F203" s="198" t="s">
        <v>112</v>
      </c>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c r="EZ203" s="5"/>
      <c r="FA203" s="5"/>
      <c r="FB203" s="5"/>
      <c r="FC203" s="5"/>
      <c r="FD203" s="5"/>
      <c r="FE203" s="5"/>
      <c r="FF203" s="5"/>
      <c r="FG203" s="5"/>
      <c r="FH203" s="5"/>
      <c r="FI203" s="5"/>
      <c r="FJ203" s="5"/>
      <c r="FK203" s="5"/>
      <c r="FL203" s="5"/>
      <c r="FM203" s="5"/>
      <c r="FN203" s="5"/>
      <c r="FO203" s="5"/>
      <c r="FP203" s="5"/>
      <c r="FQ203" s="5"/>
      <c r="FR203" s="5"/>
      <c r="FS203" s="5"/>
      <c r="FT203" s="5"/>
      <c r="FU203" s="5"/>
      <c r="FV203" s="5"/>
      <c r="FW203" s="5"/>
      <c r="FX203" s="5"/>
      <c r="FY203" s="5"/>
      <c r="FZ203" s="5"/>
      <c r="GA203" s="5"/>
      <c r="GB203" s="5"/>
      <c r="GC203" s="5"/>
      <c r="GD203" s="5"/>
      <c r="GE203" s="5"/>
      <c r="GF203" s="5"/>
      <c r="GG203" s="5"/>
      <c r="GH203" s="5"/>
      <c r="GI203" s="5"/>
      <c r="GJ203" s="5"/>
      <c r="GK203" s="5"/>
      <c r="GL203" s="5"/>
      <c r="GM203" s="5"/>
      <c r="GN203" s="5"/>
      <c r="GO203" s="5"/>
      <c r="GP203" s="5"/>
      <c r="GQ203" s="5"/>
      <c r="GR203" s="5"/>
      <c r="GS203" s="5"/>
      <c r="GT203" s="5"/>
      <c r="GU203" s="5"/>
      <c r="GV203" s="5"/>
      <c r="GW203" s="5"/>
      <c r="GX203" s="5"/>
      <c r="GY203" s="5"/>
      <c r="GZ203" s="5"/>
      <c r="HA203" s="5"/>
      <c r="HB203" s="5"/>
      <c r="HC203" s="5"/>
      <c r="HD203" s="5"/>
      <c r="HE203" s="5"/>
      <c r="HF203" s="5"/>
      <c r="HG203" s="5"/>
      <c r="HH203" s="5"/>
      <c r="HI203" s="5"/>
      <c r="HJ203" s="5"/>
      <c r="HK203" s="5"/>
      <c r="HL203" s="5"/>
      <c r="HM203" s="5"/>
      <c r="HN203" s="5"/>
      <c r="HO203" s="5"/>
      <c r="HP203" s="5"/>
      <c r="HQ203" s="5"/>
      <c r="HR203" s="5"/>
      <c r="HS203" s="5"/>
      <c r="HT203" s="5"/>
      <c r="HU203" s="5"/>
      <c r="HV203" s="5"/>
      <c r="HW203" s="5"/>
      <c r="HX203" s="5"/>
      <c r="HY203" s="5"/>
      <c r="HZ203" s="5"/>
      <c r="IA203" s="5"/>
      <c r="IB203" s="5"/>
      <c r="IC203" s="5"/>
      <c r="ID203" s="5"/>
      <c r="IE203" s="5"/>
      <c r="IF203" s="5"/>
      <c r="IG203" s="5"/>
      <c r="IH203" s="5"/>
      <c r="II203" s="5"/>
      <c r="IJ203" s="5"/>
      <c r="IK203" s="5"/>
      <c r="IL203" s="5"/>
      <c r="IM203" s="5"/>
      <c r="IN203" s="5"/>
      <c r="IO203" s="5"/>
      <c r="IP203" s="5"/>
      <c r="IQ203" s="5"/>
      <c r="IR203" s="5"/>
      <c r="IS203" s="5"/>
      <c r="IT203" s="5"/>
      <c r="IU203" s="5"/>
    </row>
    <row r="204" spans="1:255" ht="36.75" thickBot="1">
      <c r="A204" s="687"/>
      <c r="B204" s="694"/>
      <c r="C204" s="112" t="s">
        <v>501</v>
      </c>
      <c r="D204" s="198" t="s">
        <v>112</v>
      </c>
      <c r="E204" s="197" t="s">
        <v>502</v>
      </c>
      <c r="F204" s="198" t="s">
        <v>112</v>
      </c>
    </row>
    <row r="205" spans="1:255" ht="27" customHeight="1" thickBot="1">
      <c r="A205" s="687"/>
      <c r="B205" s="694"/>
      <c r="C205" s="112" t="s">
        <v>503</v>
      </c>
      <c r="D205" s="198" t="s">
        <v>112</v>
      </c>
      <c r="E205" s="197" t="s">
        <v>504</v>
      </c>
      <c r="F205" s="198" t="s">
        <v>112</v>
      </c>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s="5"/>
      <c r="FG205" s="5"/>
      <c r="FH205" s="5"/>
      <c r="FI205" s="5"/>
      <c r="FJ205" s="5"/>
      <c r="FK205" s="5"/>
      <c r="FL205" s="5"/>
      <c r="FM205" s="5"/>
      <c r="FN205" s="5"/>
      <c r="FO205" s="5"/>
      <c r="FP205" s="5"/>
      <c r="FQ205" s="5"/>
      <c r="FR205" s="5"/>
      <c r="FS205" s="5"/>
      <c r="FT205" s="5"/>
      <c r="FU205" s="5"/>
      <c r="FV205" s="5"/>
      <c r="FW205" s="5"/>
      <c r="FX205" s="5"/>
      <c r="FY205" s="5"/>
      <c r="FZ205" s="5"/>
      <c r="GA205" s="5"/>
      <c r="GB205" s="5"/>
      <c r="GC205" s="5"/>
      <c r="GD205" s="5"/>
      <c r="GE205" s="5"/>
      <c r="GF205" s="5"/>
      <c r="GG205" s="5"/>
      <c r="GH205" s="5"/>
      <c r="GI205" s="5"/>
      <c r="GJ205" s="5"/>
      <c r="GK205" s="5"/>
      <c r="GL205" s="5"/>
      <c r="GM205" s="5"/>
      <c r="GN205" s="5"/>
      <c r="GO205" s="5"/>
      <c r="GP205" s="5"/>
      <c r="GQ205" s="5"/>
      <c r="GR205" s="5"/>
      <c r="GS205" s="5"/>
      <c r="GT205" s="5"/>
      <c r="GU205" s="5"/>
      <c r="GV205" s="5"/>
      <c r="GW205" s="5"/>
      <c r="GX205" s="5"/>
      <c r="GY205" s="5"/>
      <c r="GZ205" s="5"/>
      <c r="HA205" s="5"/>
      <c r="HB205" s="5"/>
      <c r="HC205" s="5"/>
      <c r="HD205" s="5"/>
      <c r="HE205" s="5"/>
      <c r="HF205" s="5"/>
      <c r="HG205" s="5"/>
      <c r="HH205" s="5"/>
      <c r="HI205" s="5"/>
      <c r="HJ205" s="5"/>
      <c r="HK205" s="5"/>
      <c r="HL205" s="5"/>
      <c r="HM205" s="5"/>
      <c r="HN205" s="5"/>
      <c r="HO205" s="5"/>
      <c r="HP205" s="5"/>
      <c r="HQ205" s="5"/>
      <c r="HR205" s="5"/>
      <c r="HS205" s="5"/>
      <c r="HT205" s="5"/>
      <c r="HU205" s="5"/>
      <c r="HV205" s="5"/>
      <c r="HW205" s="5"/>
      <c r="HX205" s="5"/>
      <c r="HY205" s="5"/>
      <c r="HZ205" s="5"/>
      <c r="IA205" s="5"/>
      <c r="IB205" s="5"/>
      <c r="IC205" s="5"/>
      <c r="ID205" s="5"/>
      <c r="IE205" s="5"/>
      <c r="IF205" s="5"/>
      <c r="IG205" s="5"/>
      <c r="IH205" s="5"/>
      <c r="II205" s="5"/>
      <c r="IJ205" s="5"/>
      <c r="IK205" s="5"/>
      <c r="IL205" s="5"/>
      <c r="IM205" s="5"/>
      <c r="IN205" s="5"/>
      <c r="IO205" s="5"/>
      <c r="IP205" s="5"/>
      <c r="IQ205" s="5"/>
      <c r="IR205" s="5"/>
      <c r="IS205" s="5"/>
      <c r="IT205" s="5"/>
      <c r="IU205" s="5"/>
    </row>
    <row r="206" spans="1:255" ht="24.75" thickBot="1">
      <c r="A206" s="687"/>
      <c r="B206" s="694"/>
      <c r="C206" s="112" t="s">
        <v>505</v>
      </c>
      <c r="D206" s="198" t="s">
        <v>112</v>
      </c>
      <c r="E206" s="197" t="s">
        <v>506</v>
      </c>
      <c r="F206" s="198" t="s">
        <v>112</v>
      </c>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s="5"/>
      <c r="FG206" s="5"/>
      <c r="FH206" s="5"/>
      <c r="FI206" s="5"/>
      <c r="FJ206" s="5"/>
      <c r="FK206" s="5"/>
      <c r="FL206" s="5"/>
      <c r="FM206" s="5"/>
      <c r="FN206" s="5"/>
      <c r="FO206" s="5"/>
      <c r="FP206" s="5"/>
      <c r="FQ206" s="5"/>
      <c r="FR206" s="5"/>
      <c r="FS206" s="5"/>
      <c r="FT206" s="5"/>
      <c r="FU206" s="5"/>
      <c r="FV206" s="5"/>
      <c r="FW206" s="5"/>
      <c r="FX206" s="5"/>
      <c r="FY206" s="5"/>
      <c r="FZ206" s="5"/>
      <c r="GA206" s="5"/>
      <c r="GB206" s="5"/>
      <c r="GC206" s="5"/>
      <c r="GD206" s="5"/>
      <c r="GE206" s="5"/>
      <c r="GF206" s="5"/>
      <c r="GG206" s="5"/>
      <c r="GH206" s="5"/>
      <c r="GI206" s="5"/>
      <c r="GJ206" s="5"/>
      <c r="GK206" s="5"/>
      <c r="GL206" s="5"/>
      <c r="GM206" s="5"/>
      <c r="GN206" s="5"/>
      <c r="GO206" s="5"/>
      <c r="GP206" s="5"/>
      <c r="GQ206" s="5"/>
      <c r="GR206" s="5"/>
      <c r="GS206" s="5"/>
      <c r="GT206" s="5"/>
      <c r="GU206" s="5"/>
      <c r="GV206" s="5"/>
      <c r="GW206" s="5"/>
      <c r="GX206" s="5"/>
      <c r="GY206" s="5"/>
      <c r="GZ206" s="5"/>
      <c r="HA206" s="5"/>
      <c r="HB206" s="5"/>
      <c r="HC206" s="5"/>
      <c r="HD206" s="5"/>
      <c r="HE206" s="5"/>
      <c r="HF206" s="5"/>
      <c r="HG206" s="5"/>
      <c r="HH206" s="5"/>
      <c r="HI206" s="5"/>
      <c r="HJ206" s="5"/>
      <c r="HK206" s="5"/>
      <c r="HL206" s="5"/>
      <c r="HM206" s="5"/>
      <c r="HN206" s="5"/>
      <c r="HO206" s="5"/>
      <c r="HP206" s="5"/>
      <c r="HQ206" s="5"/>
      <c r="HR206" s="5"/>
      <c r="HS206" s="5"/>
      <c r="HT206" s="5"/>
      <c r="HU206" s="5"/>
      <c r="HV206" s="5"/>
      <c r="HW206" s="5"/>
      <c r="HX206" s="5"/>
      <c r="HY206" s="5"/>
      <c r="HZ206" s="5"/>
      <c r="IA206" s="5"/>
      <c r="IB206" s="5"/>
      <c r="IC206" s="5"/>
      <c r="ID206" s="5"/>
      <c r="IE206" s="5"/>
      <c r="IF206" s="5"/>
      <c r="IG206" s="5"/>
      <c r="IH206" s="5"/>
      <c r="II206" s="5"/>
      <c r="IJ206" s="5"/>
      <c r="IK206" s="5"/>
      <c r="IL206" s="5"/>
      <c r="IM206" s="5"/>
      <c r="IN206" s="5"/>
      <c r="IO206" s="5"/>
      <c r="IP206" s="5"/>
      <c r="IQ206" s="5"/>
      <c r="IR206" s="5"/>
      <c r="IS206" s="5"/>
      <c r="IT206" s="5"/>
      <c r="IU206" s="5"/>
    </row>
    <row r="207" spans="1:255" ht="24.75" thickBot="1">
      <c r="A207" s="687"/>
      <c r="B207" s="694"/>
      <c r="C207" s="112" t="s">
        <v>507</v>
      </c>
      <c r="D207" s="198" t="s">
        <v>112</v>
      </c>
      <c r="E207" s="197" t="s">
        <v>508</v>
      </c>
      <c r="F207" s="198" t="s">
        <v>112</v>
      </c>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c r="EZ207" s="5"/>
      <c r="FA207" s="5"/>
      <c r="FB207" s="5"/>
      <c r="FC207" s="5"/>
      <c r="FD207" s="5"/>
      <c r="FE207" s="5"/>
      <c r="FF207" s="5"/>
      <c r="FG207" s="5"/>
      <c r="FH207" s="5"/>
      <c r="FI207" s="5"/>
      <c r="FJ207" s="5"/>
      <c r="FK207" s="5"/>
      <c r="FL207" s="5"/>
      <c r="FM207" s="5"/>
      <c r="FN207" s="5"/>
      <c r="FO207" s="5"/>
      <c r="FP207" s="5"/>
      <c r="FQ207" s="5"/>
      <c r="FR207" s="5"/>
      <c r="FS207" s="5"/>
      <c r="FT207" s="5"/>
      <c r="FU207" s="5"/>
      <c r="FV207" s="5"/>
      <c r="FW207" s="5"/>
      <c r="FX207" s="5"/>
      <c r="FY207" s="5"/>
      <c r="FZ207" s="5"/>
      <c r="GA207" s="5"/>
      <c r="GB207" s="5"/>
      <c r="GC207" s="5"/>
      <c r="GD207" s="5"/>
      <c r="GE207" s="5"/>
      <c r="GF207" s="5"/>
      <c r="GG207" s="5"/>
      <c r="GH207" s="5"/>
      <c r="GI207" s="5"/>
      <c r="GJ207" s="5"/>
      <c r="GK207" s="5"/>
      <c r="GL207" s="5"/>
      <c r="GM207" s="5"/>
      <c r="GN207" s="5"/>
      <c r="GO207" s="5"/>
      <c r="GP207" s="5"/>
      <c r="GQ207" s="5"/>
      <c r="GR207" s="5"/>
      <c r="GS207" s="5"/>
      <c r="GT207" s="5"/>
      <c r="GU207" s="5"/>
      <c r="GV207" s="5"/>
      <c r="GW207" s="5"/>
      <c r="GX207" s="5"/>
      <c r="GY207" s="5"/>
      <c r="GZ207" s="5"/>
      <c r="HA207" s="5"/>
      <c r="HB207" s="5"/>
      <c r="HC207" s="5"/>
      <c r="HD207" s="5"/>
      <c r="HE207" s="5"/>
      <c r="HF207" s="5"/>
      <c r="HG207" s="5"/>
      <c r="HH207" s="5"/>
      <c r="HI207" s="5"/>
      <c r="HJ207" s="5"/>
      <c r="HK207" s="5"/>
      <c r="HL207" s="5"/>
      <c r="HM207" s="5"/>
      <c r="HN207" s="5"/>
      <c r="HO207" s="5"/>
      <c r="HP207" s="5"/>
      <c r="HQ207" s="5"/>
      <c r="HR207" s="5"/>
      <c r="HS207" s="5"/>
      <c r="HT207" s="5"/>
      <c r="HU207" s="5"/>
      <c r="HV207" s="5"/>
      <c r="HW207" s="5"/>
      <c r="HX207" s="5"/>
      <c r="HY207" s="5"/>
      <c r="HZ207" s="5"/>
      <c r="IA207" s="5"/>
      <c r="IB207" s="5"/>
      <c r="IC207" s="5"/>
      <c r="ID207" s="5"/>
      <c r="IE207" s="5"/>
      <c r="IF207" s="5"/>
      <c r="IG207" s="5"/>
      <c r="IH207" s="5"/>
      <c r="II207" s="5"/>
      <c r="IJ207" s="5"/>
      <c r="IK207" s="5"/>
      <c r="IL207" s="5"/>
      <c r="IM207" s="5"/>
      <c r="IN207" s="5"/>
      <c r="IO207" s="5"/>
      <c r="IP207" s="5"/>
      <c r="IQ207" s="5"/>
      <c r="IR207" s="5"/>
      <c r="IS207" s="5"/>
      <c r="IT207" s="5"/>
      <c r="IU207" s="5"/>
    </row>
    <row r="208" spans="1:255" ht="24.75" thickBot="1">
      <c r="A208" s="687"/>
      <c r="B208" s="694"/>
      <c r="C208" s="162" t="s">
        <v>509</v>
      </c>
      <c r="D208" s="198" t="s">
        <v>112</v>
      </c>
      <c r="E208" s="197" t="s">
        <v>510</v>
      </c>
      <c r="F208" s="198" t="s">
        <v>112</v>
      </c>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c r="EZ208" s="5"/>
      <c r="FA208" s="5"/>
      <c r="FB208" s="5"/>
      <c r="FC208" s="5"/>
      <c r="FD208" s="5"/>
      <c r="FE208" s="5"/>
      <c r="FF208" s="5"/>
      <c r="FG208" s="5"/>
      <c r="FH208" s="5"/>
      <c r="FI208" s="5"/>
      <c r="FJ208" s="5"/>
      <c r="FK208" s="5"/>
      <c r="FL208" s="5"/>
      <c r="FM208" s="5"/>
      <c r="FN208" s="5"/>
      <c r="FO208" s="5"/>
      <c r="FP208" s="5"/>
      <c r="FQ208" s="5"/>
      <c r="FR208" s="5"/>
      <c r="FS208" s="5"/>
      <c r="FT208" s="5"/>
      <c r="FU208" s="5"/>
      <c r="FV208" s="5"/>
      <c r="FW208" s="5"/>
      <c r="FX208" s="5"/>
      <c r="FY208" s="5"/>
      <c r="FZ208" s="5"/>
      <c r="GA208" s="5"/>
      <c r="GB208" s="5"/>
      <c r="GC208" s="5"/>
      <c r="GD208" s="5"/>
      <c r="GE208" s="5"/>
      <c r="GF208" s="5"/>
      <c r="GG208" s="5"/>
      <c r="GH208" s="5"/>
      <c r="GI208" s="5"/>
      <c r="GJ208" s="5"/>
      <c r="GK208" s="5"/>
      <c r="GL208" s="5"/>
      <c r="GM208" s="5"/>
      <c r="GN208" s="5"/>
      <c r="GO208" s="5"/>
      <c r="GP208" s="5"/>
      <c r="GQ208" s="5"/>
      <c r="GR208" s="5"/>
      <c r="GS208" s="5"/>
      <c r="GT208" s="5"/>
      <c r="GU208" s="5"/>
      <c r="GV208" s="5"/>
      <c r="GW208" s="5"/>
      <c r="GX208" s="5"/>
      <c r="GY208" s="5"/>
      <c r="GZ208" s="5"/>
      <c r="HA208" s="5"/>
      <c r="HB208" s="5"/>
      <c r="HC208" s="5"/>
      <c r="HD208" s="5"/>
      <c r="HE208" s="5"/>
      <c r="HF208" s="5"/>
      <c r="HG208" s="5"/>
      <c r="HH208" s="5"/>
      <c r="HI208" s="5"/>
      <c r="HJ208" s="5"/>
      <c r="HK208" s="5"/>
      <c r="HL208" s="5"/>
      <c r="HM208" s="5"/>
      <c r="HN208" s="5"/>
      <c r="HO208" s="5"/>
      <c r="HP208" s="5"/>
      <c r="HQ208" s="5"/>
      <c r="HR208" s="5"/>
      <c r="HS208" s="5"/>
      <c r="HT208" s="5"/>
      <c r="HU208" s="5"/>
      <c r="HV208" s="5"/>
      <c r="HW208" s="5"/>
      <c r="HX208" s="5"/>
      <c r="HY208" s="5"/>
      <c r="HZ208" s="5"/>
      <c r="IA208" s="5"/>
      <c r="IB208" s="5"/>
      <c r="IC208" s="5"/>
      <c r="ID208" s="5"/>
      <c r="IE208" s="5"/>
      <c r="IF208" s="5"/>
      <c r="IG208" s="5"/>
      <c r="IH208" s="5"/>
      <c r="II208" s="5"/>
      <c r="IJ208" s="5"/>
      <c r="IK208" s="5"/>
      <c r="IL208" s="5"/>
      <c r="IM208" s="5"/>
      <c r="IN208" s="5"/>
      <c r="IO208" s="5"/>
      <c r="IP208" s="5"/>
      <c r="IQ208" s="5"/>
      <c r="IR208" s="5"/>
      <c r="IS208" s="5"/>
      <c r="IT208" s="5"/>
      <c r="IU208" s="5"/>
    </row>
    <row r="209" spans="1:255" ht="24.75" thickBot="1">
      <c r="A209" s="687"/>
      <c r="B209" s="694"/>
      <c r="C209" s="697" t="s">
        <v>511</v>
      </c>
      <c r="D209" s="700" t="s">
        <v>512</v>
      </c>
      <c r="E209" s="197" t="s">
        <v>513</v>
      </c>
      <c r="F209" s="198" t="s">
        <v>112</v>
      </c>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s="5"/>
      <c r="FG209" s="5"/>
      <c r="FH209" s="5"/>
      <c r="FI209" s="5"/>
      <c r="FJ209" s="5"/>
      <c r="FK209" s="5"/>
      <c r="FL209" s="5"/>
      <c r="FM209" s="5"/>
      <c r="FN209" s="5"/>
      <c r="FO209" s="5"/>
      <c r="FP209" s="5"/>
      <c r="FQ209" s="5"/>
      <c r="FR209" s="5"/>
      <c r="FS209" s="5"/>
      <c r="FT209" s="5"/>
      <c r="FU209" s="5"/>
      <c r="FV209" s="5"/>
      <c r="FW209" s="5"/>
      <c r="FX209" s="5"/>
      <c r="FY209" s="5"/>
      <c r="FZ209" s="5"/>
      <c r="GA209" s="5"/>
      <c r="GB209" s="5"/>
      <c r="GC209" s="5"/>
      <c r="GD209" s="5"/>
      <c r="GE209" s="5"/>
      <c r="GF209" s="5"/>
      <c r="GG209" s="5"/>
      <c r="GH209" s="5"/>
      <c r="GI209" s="5"/>
      <c r="GJ209" s="5"/>
      <c r="GK209" s="5"/>
      <c r="GL209" s="5"/>
      <c r="GM209" s="5"/>
      <c r="GN209" s="5"/>
      <c r="GO209" s="5"/>
      <c r="GP209" s="5"/>
      <c r="GQ209" s="5"/>
      <c r="GR209" s="5"/>
      <c r="GS209" s="5"/>
      <c r="GT209" s="5"/>
      <c r="GU209" s="5"/>
      <c r="GV209" s="5"/>
      <c r="GW209" s="5"/>
      <c r="GX209" s="5"/>
      <c r="GY209" s="5"/>
      <c r="GZ209" s="5"/>
      <c r="HA209" s="5"/>
      <c r="HB209" s="5"/>
      <c r="HC209" s="5"/>
      <c r="HD209" s="5"/>
      <c r="HE209" s="5"/>
      <c r="HF209" s="5"/>
      <c r="HG209" s="5"/>
      <c r="HH209" s="5"/>
      <c r="HI209" s="5"/>
      <c r="HJ209" s="5"/>
      <c r="HK209" s="5"/>
      <c r="HL209" s="5"/>
      <c r="HM209" s="5"/>
      <c r="HN209" s="5"/>
      <c r="HO209" s="5"/>
      <c r="HP209" s="5"/>
      <c r="HQ209" s="5"/>
      <c r="HR209" s="5"/>
      <c r="HS209" s="5"/>
      <c r="HT209" s="5"/>
      <c r="HU209" s="5"/>
      <c r="HV209" s="5"/>
      <c r="HW209" s="5"/>
      <c r="HX209" s="5"/>
      <c r="HY209" s="5"/>
      <c r="HZ209" s="5"/>
      <c r="IA209" s="5"/>
      <c r="IB209" s="5"/>
      <c r="IC209" s="5"/>
      <c r="ID209" s="5"/>
      <c r="IE209" s="5"/>
      <c r="IF209" s="5"/>
      <c r="IG209" s="5"/>
      <c r="IH209" s="5"/>
      <c r="II209" s="5"/>
      <c r="IJ209" s="5"/>
      <c r="IK209" s="5"/>
      <c r="IL209" s="5"/>
      <c r="IM209" s="5"/>
      <c r="IN209" s="5"/>
      <c r="IO209" s="5"/>
      <c r="IP209" s="5"/>
      <c r="IQ209" s="5"/>
      <c r="IR209" s="5"/>
      <c r="IS209" s="5"/>
      <c r="IT209" s="5"/>
      <c r="IU209" s="5"/>
    </row>
    <row r="210" spans="1:255" ht="13.5" thickBot="1">
      <c r="A210" s="688"/>
      <c r="B210" s="694"/>
      <c r="C210" s="697"/>
      <c r="D210" s="700"/>
      <c r="E210" s="197" t="s">
        <v>514</v>
      </c>
      <c r="F210" s="198" t="s">
        <v>112</v>
      </c>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s="5"/>
      <c r="FG210" s="5"/>
      <c r="FH210" s="5"/>
      <c r="FI210" s="5"/>
      <c r="FJ210" s="5"/>
      <c r="FK210" s="5"/>
      <c r="FL210" s="5"/>
      <c r="FM210" s="5"/>
      <c r="FN210" s="5"/>
      <c r="FO210" s="5"/>
      <c r="FP210" s="5"/>
      <c r="FQ210" s="5"/>
      <c r="FR210" s="5"/>
      <c r="FS210" s="5"/>
      <c r="FT210" s="5"/>
      <c r="FU210" s="5"/>
      <c r="FV210" s="5"/>
      <c r="FW210" s="5"/>
      <c r="FX210" s="5"/>
      <c r="FY210" s="5"/>
      <c r="FZ210" s="5"/>
      <c r="GA210" s="5"/>
      <c r="GB210" s="5"/>
      <c r="GC210" s="5"/>
      <c r="GD210" s="5"/>
      <c r="GE210" s="5"/>
      <c r="GF210" s="5"/>
      <c r="GG210" s="5"/>
      <c r="GH210" s="5"/>
      <c r="GI210" s="5"/>
      <c r="GJ210" s="5"/>
      <c r="GK210" s="5"/>
      <c r="GL210" s="5"/>
      <c r="GM210" s="5"/>
      <c r="GN210" s="5"/>
      <c r="GO210" s="5"/>
      <c r="GP210" s="5"/>
      <c r="GQ210" s="5"/>
      <c r="GR210" s="5"/>
      <c r="GS210" s="5"/>
      <c r="GT210" s="5"/>
      <c r="GU210" s="5"/>
      <c r="GV210" s="5"/>
      <c r="GW210" s="5"/>
      <c r="GX210" s="5"/>
      <c r="GY210" s="5"/>
      <c r="GZ210" s="5"/>
      <c r="HA210" s="5"/>
      <c r="HB210" s="5"/>
      <c r="HC210" s="5"/>
      <c r="HD210" s="5"/>
      <c r="HE210" s="5"/>
      <c r="HF210" s="5"/>
      <c r="HG210" s="5"/>
      <c r="HH210" s="5"/>
      <c r="HI210" s="5"/>
      <c r="HJ210" s="5"/>
      <c r="HK210" s="5"/>
      <c r="HL210" s="5"/>
      <c r="HM210" s="5"/>
      <c r="HN210" s="5"/>
      <c r="HO210" s="5"/>
      <c r="HP210" s="5"/>
      <c r="HQ210" s="5"/>
      <c r="HR210" s="5"/>
      <c r="HS210" s="5"/>
      <c r="HT210" s="5"/>
      <c r="HU210" s="5"/>
      <c r="HV210" s="5"/>
      <c r="HW210" s="5"/>
      <c r="HX210" s="5"/>
      <c r="HY210" s="5"/>
      <c r="HZ210" s="5"/>
      <c r="IA210" s="5"/>
      <c r="IB210" s="5"/>
      <c r="IC210" s="5"/>
      <c r="ID210" s="5"/>
      <c r="IE210" s="5"/>
      <c r="IF210" s="5"/>
      <c r="IG210" s="5"/>
      <c r="IH210" s="5"/>
      <c r="II210" s="5"/>
      <c r="IJ210" s="5"/>
      <c r="IK210" s="5"/>
      <c r="IL210" s="5"/>
      <c r="IM210" s="5"/>
      <c r="IN210" s="5"/>
      <c r="IO210" s="5"/>
      <c r="IP210" s="5"/>
      <c r="IQ210" s="5"/>
      <c r="IR210" s="5"/>
      <c r="IS210" s="5"/>
      <c r="IT210" s="5"/>
      <c r="IU210" s="5"/>
    </row>
    <row r="211" spans="1:255" ht="36.75" thickBot="1">
      <c r="A211" s="686">
        <v>24</v>
      </c>
      <c r="B211" s="694" t="s">
        <v>1321</v>
      </c>
      <c r="C211" s="112" t="s">
        <v>806</v>
      </c>
      <c r="D211" s="200" t="s">
        <v>112</v>
      </c>
      <c r="E211" s="199" t="s">
        <v>518</v>
      </c>
      <c r="F211" s="200" t="s">
        <v>112</v>
      </c>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s="5"/>
      <c r="FG211" s="5"/>
      <c r="FH211" s="5"/>
      <c r="FI211" s="5"/>
      <c r="FJ211" s="5"/>
      <c r="FK211" s="5"/>
      <c r="FL211" s="5"/>
      <c r="FM211" s="5"/>
      <c r="FN211" s="5"/>
      <c r="FO211" s="5"/>
      <c r="FP211" s="5"/>
      <c r="FQ211" s="5"/>
      <c r="FR211" s="5"/>
      <c r="FS211" s="5"/>
      <c r="FT211" s="5"/>
      <c r="FU211" s="5"/>
      <c r="FV211" s="5"/>
      <c r="FW211" s="5"/>
      <c r="FX211" s="5"/>
      <c r="FY211" s="5"/>
      <c r="FZ211" s="5"/>
      <c r="GA211" s="5"/>
      <c r="GB211" s="5"/>
      <c r="GC211" s="5"/>
      <c r="GD211" s="5"/>
      <c r="GE211" s="5"/>
      <c r="GF211" s="5"/>
      <c r="GG211" s="5"/>
      <c r="GH211" s="5"/>
      <c r="GI211" s="5"/>
      <c r="GJ211" s="5"/>
      <c r="GK211" s="5"/>
      <c r="GL211" s="5"/>
      <c r="GM211" s="5"/>
      <c r="GN211" s="5"/>
      <c r="GO211" s="5"/>
      <c r="GP211" s="5"/>
      <c r="GQ211" s="5"/>
      <c r="GR211" s="5"/>
      <c r="GS211" s="5"/>
      <c r="GT211" s="5"/>
      <c r="GU211" s="5"/>
      <c r="GV211" s="5"/>
      <c r="GW211" s="5"/>
      <c r="GX211" s="5"/>
      <c r="GY211" s="5"/>
      <c r="GZ211" s="5"/>
      <c r="HA211" s="5"/>
      <c r="HB211" s="5"/>
      <c r="HC211" s="5"/>
      <c r="HD211" s="5"/>
      <c r="HE211" s="5"/>
      <c r="HF211" s="5"/>
      <c r="HG211" s="5"/>
      <c r="HH211" s="5"/>
      <c r="HI211" s="5"/>
      <c r="HJ211" s="5"/>
      <c r="HK211" s="5"/>
      <c r="HL211" s="5"/>
      <c r="HM211" s="5"/>
      <c r="HN211" s="5"/>
      <c r="HO211" s="5"/>
      <c r="HP211" s="5"/>
      <c r="HQ211" s="5"/>
      <c r="HR211" s="5"/>
      <c r="HS211" s="5"/>
      <c r="HT211" s="5"/>
      <c r="HU211" s="5"/>
      <c r="HV211" s="5"/>
      <c r="HW211" s="5"/>
      <c r="HX211" s="5"/>
      <c r="HY211" s="5"/>
      <c r="HZ211" s="5"/>
      <c r="IA211" s="5"/>
      <c r="IB211" s="5"/>
      <c r="IC211" s="5"/>
      <c r="ID211" s="5"/>
      <c r="IE211" s="5"/>
      <c r="IF211" s="5"/>
      <c r="IG211" s="5"/>
      <c r="IH211" s="5"/>
      <c r="II211" s="5"/>
      <c r="IJ211" s="5"/>
      <c r="IK211" s="5"/>
      <c r="IL211" s="5"/>
      <c r="IM211" s="5"/>
      <c r="IN211" s="5"/>
      <c r="IO211" s="5"/>
      <c r="IP211" s="5"/>
      <c r="IQ211" s="5"/>
      <c r="IR211" s="5"/>
      <c r="IS211" s="5"/>
      <c r="IT211" s="5"/>
      <c r="IU211" s="5"/>
    </row>
    <row r="212" spans="1:255" ht="26.25" customHeight="1" thickBot="1">
      <c r="A212" s="687"/>
      <c r="B212" s="694"/>
      <c r="C212" s="112" t="s">
        <v>499</v>
      </c>
      <c r="D212" s="200" t="s">
        <v>112</v>
      </c>
      <c r="E212" s="199" t="s">
        <v>500</v>
      </c>
      <c r="F212" s="200" t="s">
        <v>112</v>
      </c>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c r="DJ212" s="5"/>
      <c r="DK212" s="5"/>
      <c r="DL212" s="5"/>
      <c r="DM212" s="5"/>
      <c r="DN212" s="5"/>
      <c r="DO212" s="5"/>
      <c r="DP212" s="5"/>
      <c r="DQ212" s="5"/>
      <c r="DR212" s="5"/>
      <c r="DS212" s="5"/>
      <c r="DT212" s="5"/>
      <c r="DU212" s="5"/>
      <c r="DV212" s="5"/>
      <c r="DW212" s="5"/>
      <c r="DX212" s="5"/>
      <c r="DY212" s="5"/>
      <c r="DZ212" s="5"/>
      <c r="EA212" s="5"/>
      <c r="EB212" s="5"/>
      <c r="EC212" s="5"/>
      <c r="ED212" s="5"/>
      <c r="EE212" s="5"/>
      <c r="EF212" s="5"/>
      <c r="EG212" s="5"/>
      <c r="EH212" s="5"/>
      <c r="EI212" s="5"/>
      <c r="EJ212" s="5"/>
      <c r="EK212" s="5"/>
      <c r="EL212" s="5"/>
      <c r="EM212" s="5"/>
      <c r="EN212" s="5"/>
      <c r="EO212" s="5"/>
      <c r="EP212" s="5"/>
      <c r="EQ212" s="5"/>
      <c r="ER212" s="5"/>
      <c r="ES212" s="5"/>
      <c r="ET212" s="5"/>
      <c r="EU212" s="5"/>
      <c r="EV212" s="5"/>
      <c r="EW212" s="5"/>
      <c r="EX212" s="5"/>
      <c r="EY212" s="5"/>
      <c r="EZ212" s="5"/>
      <c r="FA212" s="5"/>
      <c r="FB212" s="5"/>
      <c r="FC212" s="5"/>
      <c r="FD212" s="5"/>
      <c r="FE212" s="5"/>
      <c r="FF212" s="5"/>
      <c r="FG212" s="5"/>
      <c r="FH212" s="5"/>
      <c r="FI212" s="5"/>
      <c r="FJ212" s="5"/>
      <c r="FK212" s="5"/>
      <c r="FL212" s="5"/>
      <c r="FM212" s="5"/>
      <c r="FN212" s="5"/>
      <c r="FO212" s="5"/>
      <c r="FP212" s="5"/>
      <c r="FQ212" s="5"/>
      <c r="FR212" s="5"/>
      <c r="FS212" s="5"/>
      <c r="FT212" s="5"/>
      <c r="FU212" s="5"/>
      <c r="FV212" s="5"/>
      <c r="FW212" s="5"/>
      <c r="FX212" s="5"/>
      <c r="FY212" s="5"/>
      <c r="FZ212" s="5"/>
      <c r="GA212" s="5"/>
      <c r="GB212" s="5"/>
      <c r="GC212" s="5"/>
      <c r="GD212" s="5"/>
      <c r="GE212" s="5"/>
      <c r="GF212" s="5"/>
      <c r="GG212" s="5"/>
      <c r="GH212" s="5"/>
      <c r="GI212" s="5"/>
      <c r="GJ212" s="5"/>
      <c r="GK212" s="5"/>
      <c r="GL212" s="5"/>
      <c r="GM212" s="5"/>
      <c r="GN212" s="5"/>
      <c r="GO212" s="5"/>
      <c r="GP212" s="5"/>
      <c r="GQ212" s="5"/>
      <c r="GR212" s="5"/>
      <c r="GS212" s="5"/>
      <c r="GT212" s="5"/>
      <c r="GU212" s="5"/>
      <c r="GV212" s="5"/>
      <c r="GW212" s="5"/>
      <c r="GX212" s="5"/>
      <c r="GY212" s="5"/>
      <c r="GZ212" s="5"/>
      <c r="HA212" s="5"/>
      <c r="HB212" s="5"/>
      <c r="HC212" s="5"/>
      <c r="HD212" s="5"/>
      <c r="HE212" s="5"/>
      <c r="HF212" s="5"/>
      <c r="HG212" s="5"/>
      <c r="HH212" s="5"/>
      <c r="HI212" s="5"/>
      <c r="HJ212" s="5"/>
      <c r="HK212" s="5"/>
      <c r="HL212" s="5"/>
      <c r="HM212" s="5"/>
      <c r="HN212" s="5"/>
      <c r="HO212" s="5"/>
      <c r="HP212" s="5"/>
      <c r="HQ212" s="5"/>
      <c r="HR212" s="5"/>
      <c r="HS212" s="5"/>
      <c r="HT212" s="5"/>
      <c r="HU212" s="5"/>
      <c r="HV212" s="5"/>
      <c r="HW212" s="5"/>
      <c r="HX212" s="5"/>
      <c r="HY212" s="5"/>
      <c r="HZ212" s="5"/>
      <c r="IA212" s="5"/>
      <c r="IB212" s="5"/>
      <c r="IC212" s="5"/>
      <c r="ID212" s="5"/>
      <c r="IE212" s="5"/>
      <c r="IF212" s="5"/>
      <c r="IG212" s="5"/>
      <c r="IH212" s="5"/>
      <c r="II212" s="5"/>
      <c r="IJ212" s="5"/>
      <c r="IK212" s="5"/>
      <c r="IL212" s="5"/>
      <c r="IM212" s="5"/>
      <c r="IN212" s="5"/>
      <c r="IO212" s="5"/>
      <c r="IP212" s="5"/>
      <c r="IQ212" s="5"/>
      <c r="IR212" s="5"/>
      <c r="IS212" s="5"/>
      <c r="IT212" s="5"/>
      <c r="IU212" s="5"/>
    </row>
    <row r="213" spans="1:255" ht="36.75" thickBot="1">
      <c r="A213" s="687"/>
      <c r="B213" s="694"/>
      <c r="C213" s="112" t="s">
        <v>501</v>
      </c>
      <c r="D213" s="200" t="s">
        <v>112</v>
      </c>
      <c r="E213" s="199" t="s">
        <v>502</v>
      </c>
      <c r="F213" s="200" t="s">
        <v>112</v>
      </c>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c r="FM213" s="5"/>
      <c r="FN213" s="5"/>
      <c r="FO213" s="5"/>
      <c r="FP213" s="5"/>
      <c r="FQ213" s="5"/>
      <c r="FR213" s="5"/>
      <c r="FS213" s="5"/>
      <c r="FT213" s="5"/>
      <c r="FU213" s="5"/>
      <c r="FV213" s="5"/>
      <c r="FW213" s="5"/>
      <c r="FX213" s="5"/>
      <c r="FY213" s="5"/>
      <c r="FZ213" s="5"/>
      <c r="GA213" s="5"/>
      <c r="GB213" s="5"/>
      <c r="GC213" s="5"/>
      <c r="GD213" s="5"/>
      <c r="GE213" s="5"/>
      <c r="GF213" s="5"/>
      <c r="GG213" s="5"/>
      <c r="GH213" s="5"/>
      <c r="GI213" s="5"/>
      <c r="GJ213" s="5"/>
      <c r="GK213" s="5"/>
      <c r="GL213" s="5"/>
      <c r="GM213" s="5"/>
      <c r="GN213" s="5"/>
      <c r="GO213" s="5"/>
      <c r="GP213" s="5"/>
      <c r="GQ213" s="5"/>
      <c r="GR213" s="5"/>
      <c r="GS213" s="5"/>
      <c r="GT213" s="5"/>
      <c r="GU213" s="5"/>
      <c r="GV213" s="5"/>
      <c r="GW213" s="5"/>
      <c r="GX213" s="5"/>
      <c r="GY213" s="5"/>
      <c r="GZ213" s="5"/>
      <c r="HA213" s="5"/>
      <c r="HB213" s="5"/>
      <c r="HC213" s="5"/>
      <c r="HD213" s="5"/>
      <c r="HE213" s="5"/>
      <c r="HF213" s="5"/>
      <c r="HG213" s="5"/>
      <c r="HH213" s="5"/>
      <c r="HI213" s="5"/>
      <c r="HJ213" s="5"/>
      <c r="HK213" s="5"/>
      <c r="HL213" s="5"/>
      <c r="HM213" s="5"/>
      <c r="HN213" s="5"/>
      <c r="HO213" s="5"/>
      <c r="HP213" s="5"/>
      <c r="HQ213" s="5"/>
      <c r="HR213" s="5"/>
      <c r="HS213" s="5"/>
      <c r="HT213" s="5"/>
      <c r="HU213" s="5"/>
      <c r="HV213" s="5"/>
      <c r="HW213" s="5"/>
      <c r="HX213" s="5"/>
      <c r="HY213" s="5"/>
      <c r="HZ213" s="5"/>
      <c r="IA213" s="5"/>
      <c r="IB213" s="5"/>
      <c r="IC213" s="5"/>
      <c r="ID213" s="5"/>
      <c r="IE213" s="5"/>
      <c r="IF213" s="5"/>
      <c r="IG213" s="5"/>
      <c r="IH213" s="5"/>
      <c r="II213" s="5"/>
      <c r="IJ213" s="5"/>
      <c r="IK213" s="5"/>
      <c r="IL213" s="5"/>
      <c r="IM213" s="5"/>
      <c r="IN213" s="5"/>
      <c r="IO213" s="5"/>
      <c r="IP213" s="5"/>
      <c r="IQ213" s="5"/>
      <c r="IR213" s="5"/>
      <c r="IS213" s="5"/>
      <c r="IT213" s="5"/>
      <c r="IU213" s="5"/>
    </row>
    <row r="214" spans="1:255" ht="25.5" customHeight="1" thickBot="1">
      <c r="A214" s="687"/>
      <c r="B214" s="694"/>
      <c r="C214" s="112" t="s">
        <v>503</v>
      </c>
      <c r="D214" s="200" t="s">
        <v>112</v>
      </c>
      <c r="E214" s="199" t="s">
        <v>517</v>
      </c>
      <c r="F214" s="200" t="s">
        <v>112</v>
      </c>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c r="FM214" s="5"/>
      <c r="FN214" s="5"/>
      <c r="FO214" s="5"/>
      <c r="FP214" s="5"/>
      <c r="FQ214" s="5"/>
      <c r="FR214" s="5"/>
      <c r="FS214" s="5"/>
      <c r="FT214" s="5"/>
      <c r="FU214" s="5"/>
      <c r="FV214" s="5"/>
      <c r="FW214" s="5"/>
      <c r="FX214" s="5"/>
      <c r="FY214" s="5"/>
      <c r="FZ214" s="5"/>
      <c r="GA214" s="5"/>
      <c r="GB214" s="5"/>
      <c r="GC214" s="5"/>
      <c r="GD214" s="5"/>
      <c r="GE214" s="5"/>
      <c r="GF214" s="5"/>
      <c r="GG214" s="5"/>
      <c r="GH214" s="5"/>
      <c r="GI214" s="5"/>
      <c r="GJ214" s="5"/>
      <c r="GK214" s="5"/>
      <c r="GL214" s="5"/>
      <c r="GM214" s="5"/>
      <c r="GN214" s="5"/>
      <c r="GO214" s="5"/>
      <c r="GP214" s="5"/>
      <c r="GQ214" s="5"/>
      <c r="GR214" s="5"/>
      <c r="GS214" s="5"/>
      <c r="GT214" s="5"/>
      <c r="GU214" s="5"/>
      <c r="GV214" s="5"/>
      <c r="GW214" s="5"/>
      <c r="GX214" s="5"/>
      <c r="GY214" s="5"/>
      <c r="GZ214" s="5"/>
      <c r="HA214" s="5"/>
      <c r="HB214" s="5"/>
      <c r="HC214" s="5"/>
      <c r="HD214" s="5"/>
      <c r="HE214" s="5"/>
      <c r="HF214" s="5"/>
      <c r="HG214" s="5"/>
      <c r="HH214" s="5"/>
      <c r="HI214" s="5"/>
      <c r="HJ214" s="5"/>
      <c r="HK214" s="5"/>
      <c r="HL214" s="5"/>
      <c r="HM214" s="5"/>
      <c r="HN214" s="5"/>
      <c r="HO214" s="5"/>
      <c r="HP214" s="5"/>
      <c r="HQ214" s="5"/>
      <c r="HR214" s="5"/>
      <c r="HS214" s="5"/>
      <c r="HT214" s="5"/>
      <c r="HU214" s="5"/>
      <c r="HV214" s="5"/>
      <c r="HW214" s="5"/>
      <c r="HX214" s="5"/>
      <c r="HY214" s="5"/>
      <c r="HZ214" s="5"/>
      <c r="IA214" s="5"/>
      <c r="IB214" s="5"/>
      <c r="IC214" s="5"/>
      <c r="ID214" s="5"/>
      <c r="IE214" s="5"/>
      <c r="IF214" s="5"/>
      <c r="IG214" s="5"/>
      <c r="IH214" s="5"/>
      <c r="II214" s="5"/>
      <c r="IJ214" s="5"/>
      <c r="IK214" s="5"/>
      <c r="IL214" s="5"/>
      <c r="IM214" s="5"/>
      <c r="IN214" s="5"/>
      <c r="IO214" s="5"/>
      <c r="IP214" s="5"/>
      <c r="IQ214" s="5"/>
      <c r="IR214" s="5"/>
      <c r="IS214" s="5"/>
      <c r="IT214" s="5"/>
      <c r="IU214" s="5"/>
    </row>
    <row r="215" spans="1:255" ht="24.75" thickBot="1">
      <c r="A215" s="687"/>
      <c r="B215" s="694"/>
      <c r="C215" s="112" t="s">
        <v>505</v>
      </c>
      <c r="D215" s="200" t="s">
        <v>112</v>
      </c>
      <c r="E215" s="199" t="s">
        <v>506</v>
      </c>
      <c r="F215" s="200" t="s">
        <v>112</v>
      </c>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c r="GB215" s="5"/>
      <c r="GC215" s="5"/>
      <c r="GD215" s="5"/>
      <c r="GE215" s="5"/>
      <c r="GF215" s="5"/>
      <c r="GG215" s="5"/>
      <c r="GH215" s="5"/>
      <c r="GI215" s="5"/>
      <c r="GJ215" s="5"/>
      <c r="GK215" s="5"/>
      <c r="GL215" s="5"/>
      <c r="GM215" s="5"/>
      <c r="GN215" s="5"/>
      <c r="GO215" s="5"/>
      <c r="GP215" s="5"/>
      <c r="GQ215" s="5"/>
      <c r="GR215" s="5"/>
      <c r="GS215" s="5"/>
      <c r="GT215" s="5"/>
      <c r="GU215" s="5"/>
      <c r="GV215" s="5"/>
      <c r="GW215" s="5"/>
      <c r="GX215" s="5"/>
      <c r="GY215" s="5"/>
      <c r="GZ215" s="5"/>
      <c r="HA215" s="5"/>
      <c r="HB215" s="5"/>
      <c r="HC215" s="5"/>
      <c r="HD215" s="5"/>
      <c r="HE215" s="5"/>
      <c r="HF215" s="5"/>
      <c r="HG215" s="5"/>
      <c r="HH215" s="5"/>
      <c r="HI215" s="5"/>
      <c r="HJ215" s="5"/>
      <c r="HK215" s="5"/>
      <c r="HL215" s="5"/>
      <c r="HM215" s="5"/>
      <c r="HN215" s="5"/>
      <c r="HO215" s="5"/>
      <c r="HP215" s="5"/>
      <c r="HQ215" s="5"/>
      <c r="HR215" s="5"/>
      <c r="HS215" s="5"/>
      <c r="HT215" s="5"/>
      <c r="HU215" s="5"/>
      <c r="HV215" s="5"/>
      <c r="HW215" s="5"/>
      <c r="HX215" s="5"/>
      <c r="HY215" s="5"/>
      <c r="HZ215" s="5"/>
      <c r="IA215" s="5"/>
      <c r="IB215" s="5"/>
      <c r="IC215" s="5"/>
      <c r="ID215" s="5"/>
      <c r="IE215" s="5"/>
      <c r="IF215" s="5"/>
      <c r="IG215" s="5"/>
      <c r="IH215" s="5"/>
      <c r="II215" s="5"/>
      <c r="IJ215" s="5"/>
      <c r="IK215" s="5"/>
      <c r="IL215" s="5"/>
      <c r="IM215" s="5"/>
      <c r="IN215" s="5"/>
      <c r="IO215" s="5"/>
      <c r="IP215" s="5"/>
      <c r="IQ215" s="5"/>
      <c r="IR215" s="5"/>
      <c r="IS215" s="5"/>
      <c r="IT215" s="5"/>
      <c r="IU215" s="5"/>
    </row>
    <row r="216" spans="1:255" ht="24.75" thickBot="1">
      <c r="A216" s="687"/>
      <c r="B216" s="694"/>
      <c r="C216" s="112" t="s">
        <v>507</v>
      </c>
      <c r="D216" s="200" t="s">
        <v>112</v>
      </c>
      <c r="E216" s="199" t="s">
        <v>508</v>
      </c>
      <c r="F216" s="200" t="s">
        <v>112</v>
      </c>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5"/>
      <c r="GI216" s="5"/>
      <c r="GJ216" s="5"/>
      <c r="GK216" s="5"/>
      <c r="GL216" s="5"/>
      <c r="GM216" s="5"/>
      <c r="GN216" s="5"/>
      <c r="GO216" s="5"/>
      <c r="GP216" s="5"/>
      <c r="GQ216" s="5"/>
      <c r="GR216" s="5"/>
      <c r="GS216" s="5"/>
      <c r="GT216" s="5"/>
      <c r="GU216" s="5"/>
      <c r="GV216" s="5"/>
      <c r="GW216" s="5"/>
      <c r="GX216" s="5"/>
      <c r="GY216" s="5"/>
      <c r="GZ216" s="5"/>
      <c r="HA216" s="5"/>
      <c r="HB216" s="5"/>
      <c r="HC216" s="5"/>
      <c r="HD216" s="5"/>
      <c r="HE216" s="5"/>
      <c r="HF216" s="5"/>
      <c r="HG216" s="5"/>
      <c r="HH216" s="5"/>
      <c r="HI216" s="5"/>
      <c r="HJ216" s="5"/>
      <c r="HK216" s="5"/>
      <c r="HL216" s="5"/>
      <c r="HM216" s="5"/>
      <c r="HN216" s="5"/>
      <c r="HO216" s="5"/>
      <c r="HP216" s="5"/>
      <c r="HQ216" s="5"/>
      <c r="HR216" s="5"/>
      <c r="HS216" s="5"/>
      <c r="HT216" s="5"/>
      <c r="HU216" s="5"/>
      <c r="HV216" s="5"/>
      <c r="HW216" s="5"/>
      <c r="HX216" s="5"/>
      <c r="HY216" s="5"/>
      <c r="HZ216" s="5"/>
      <c r="IA216" s="5"/>
      <c r="IB216" s="5"/>
      <c r="IC216" s="5"/>
      <c r="ID216" s="5"/>
      <c r="IE216" s="5"/>
      <c r="IF216" s="5"/>
      <c r="IG216" s="5"/>
      <c r="IH216" s="5"/>
      <c r="II216" s="5"/>
      <c r="IJ216" s="5"/>
      <c r="IK216" s="5"/>
      <c r="IL216" s="5"/>
      <c r="IM216" s="5"/>
      <c r="IN216" s="5"/>
      <c r="IO216" s="5"/>
      <c r="IP216" s="5"/>
      <c r="IQ216" s="5"/>
      <c r="IR216" s="5"/>
      <c r="IS216" s="5"/>
      <c r="IT216" s="5"/>
      <c r="IU216" s="5"/>
    </row>
    <row r="217" spans="1:255" ht="24.75" thickBot="1">
      <c r="A217" s="687"/>
      <c r="B217" s="694"/>
      <c r="C217" s="162" t="s">
        <v>509</v>
      </c>
      <c r="D217" s="200" t="s">
        <v>112</v>
      </c>
      <c r="E217" s="199" t="s">
        <v>510</v>
      </c>
      <c r="F217" s="200" t="s">
        <v>112</v>
      </c>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c r="GB217" s="5"/>
      <c r="GC217" s="5"/>
      <c r="GD217" s="5"/>
      <c r="GE217" s="5"/>
      <c r="GF217" s="5"/>
      <c r="GG217" s="5"/>
      <c r="GH217" s="5"/>
      <c r="GI217" s="5"/>
      <c r="GJ217" s="5"/>
      <c r="GK217" s="5"/>
      <c r="GL217" s="5"/>
      <c r="GM217" s="5"/>
      <c r="GN217" s="5"/>
      <c r="GO217" s="5"/>
      <c r="GP217" s="5"/>
      <c r="GQ217" s="5"/>
      <c r="GR217" s="5"/>
      <c r="GS217" s="5"/>
      <c r="GT217" s="5"/>
      <c r="GU217" s="5"/>
      <c r="GV217" s="5"/>
      <c r="GW217" s="5"/>
      <c r="GX217" s="5"/>
      <c r="GY217" s="5"/>
      <c r="GZ217" s="5"/>
      <c r="HA217" s="5"/>
      <c r="HB217" s="5"/>
      <c r="HC217" s="5"/>
      <c r="HD217" s="5"/>
      <c r="HE217" s="5"/>
      <c r="HF217" s="5"/>
      <c r="HG217" s="5"/>
      <c r="HH217" s="5"/>
      <c r="HI217" s="5"/>
      <c r="HJ217" s="5"/>
      <c r="HK217" s="5"/>
      <c r="HL217" s="5"/>
      <c r="HM217" s="5"/>
      <c r="HN217" s="5"/>
      <c r="HO217" s="5"/>
      <c r="HP217" s="5"/>
      <c r="HQ217" s="5"/>
      <c r="HR217" s="5"/>
      <c r="HS217" s="5"/>
      <c r="HT217" s="5"/>
      <c r="HU217" s="5"/>
      <c r="HV217" s="5"/>
      <c r="HW217" s="5"/>
      <c r="HX217" s="5"/>
      <c r="HY217" s="5"/>
      <c r="HZ217" s="5"/>
      <c r="IA217" s="5"/>
      <c r="IB217" s="5"/>
      <c r="IC217" s="5"/>
      <c r="ID217" s="5"/>
      <c r="IE217" s="5"/>
      <c r="IF217" s="5"/>
      <c r="IG217" s="5"/>
      <c r="IH217" s="5"/>
      <c r="II217" s="5"/>
      <c r="IJ217" s="5"/>
      <c r="IK217" s="5"/>
      <c r="IL217" s="5"/>
      <c r="IM217" s="5"/>
      <c r="IN217" s="5"/>
      <c r="IO217" s="5"/>
      <c r="IP217" s="5"/>
      <c r="IQ217" s="5"/>
      <c r="IR217" s="5"/>
      <c r="IS217" s="5"/>
      <c r="IT217" s="5"/>
      <c r="IU217" s="5"/>
    </row>
    <row r="218" spans="1:255" ht="24.75" thickBot="1">
      <c r="A218" s="687"/>
      <c r="B218" s="694"/>
      <c r="C218" s="697" t="s">
        <v>511</v>
      </c>
      <c r="D218" s="700" t="s">
        <v>512</v>
      </c>
      <c r="E218" s="199" t="s">
        <v>513</v>
      </c>
      <c r="F218" s="200" t="s">
        <v>112</v>
      </c>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c r="GB218" s="5"/>
      <c r="GC218" s="5"/>
      <c r="GD218" s="5"/>
      <c r="GE218" s="5"/>
      <c r="GF218" s="5"/>
      <c r="GG218" s="5"/>
      <c r="GH218" s="5"/>
      <c r="GI218" s="5"/>
      <c r="GJ218" s="5"/>
      <c r="GK218" s="5"/>
      <c r="GL218" s="5"/>
      <c r="GM218" s="5"/>
      <c r="GN218" s="5"/>
      <c r="GO218" s="5"/>
      <c r="GP218" s="5"/>
      <c r="GQ218" s="5"/>
      <c r="GR218" s="5"/>
      <c r="GS218" s="5"/>
      <c r="GT218" s="5"/>
      <c r="GU218" s="5"/>
      <c r="GV218" s="5"/>
      <c r="GW218" s="5"/>
      <c r="GX218" s="5"/>
      <c r="GY218" s="5"/>
      <c r="GZ218" s="5"/>
      <c r="HA218" s="5"/>
      <c r="HB218" s="5"/>
      <c r="HC218" s="5"/>
      <c r="HD218" s="5"/>
      <c r="HE218" s="5"/>
      <c r="HF218" s="5"/>
      <c r="HG218" s="5"/>
      <c r="HH218" s="5"/>
      <c r="HI218" s="5"/>
      <c r="HJ218" s="5"/>
      <c r="HK218" s="5"/>
      <c r="HL218" s="5"/>
      <c r="HM218" s="5"/>
      <c r="HN218" s="5"/>
      <c r="HO218" s="5"/>
      <c r="HP218" s="5"/>
      <c r="HQ218" s="5"/>
      <c r="HR218" s="5"/>
      <c r="HS218" s="5"/>
      <c r="HT218" s="5"/>
      <c r="HU218" s="5"/>
      <c r="HV218" s="5"/>
      <c r="HW218" s="5"/>
      <c r="HX218" s="5"/>
      <c r="HY218" s="5"/>
      <c r="HZ218" s="5"/>
      <c r="IA218" s="5"/>
      <c r="IB218" s="5"/>
      <c r="IC218" s="5"/>
      <c r="ID218" s="5"/>
      <c r="IE218" s="5"/>
      <c r="IF218" s="5"/>
      <c r="IG218" s="5"/>
      <c r="IH218" s="5"/>
      <c r="II218" s="5"/>
      <c r="IJ218" s="5"/>
      <c r="IK218" s="5"/>
      <c r="IL218" s="5"/>
      <c r="IM218" s="5"/>
      <c r="IN218" s="5"/>
      <c r="IO218" s="5"/>
      <c r="IP218" s="5"/>
      <c r="IQ218" s="5"/>
      <c r="IR218" s="5"/>
      <c r="IS218" s="5"/>
      <c r="IT218" s="5"/>
      <c r="IU218" s="5"/>
    </row>
    <row r="219" spans="1:255" ht="13.5" thickBot="1">
      <c r="A219" s="688"/>
      <c r="B219" s="694"/>
      <c r="C219" s="697"/>
      <c r="D219" s="700"/>
      <c r="E219" s="199" t="s">
        <v>514</v>
      </c>
      <c r="F219" s="200" t="s">
        <v>112</v>
      </c>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c r="GB219" s="5"/>
      <c r="GC219" s="5"/>
      <c r="GD219" s="5"/>
      <c r="GE219" s="5"/>
      <c r="GF219" s="5"/>
      <c r="GG219" s="5"/>
      <c r="GH219" s="5"/>
      <c r="GI219" s="5"/>
      <c r="GJ219" s="5"/>
      <c r="GK219" s="5"/>
      <c r="GL219" s="5"/>
      <c r="GM219" s="5"/>
      <c r="GN219" s="5"/>
      <c r="GO219" s="5"/>
      <c r="GP219" s="5"/>
      <c r="GQ219" s="5"/>
      <c r="GR219" s="5"/>
      <c r="GS219" s="5"/>
      <c r="GT219" s="5"/>
      <c r="GU219" s="5"/>
      <c r="GV219" s="5"/>
      <c r="GW219" s="5"/>
      <c r="GX219" s="5"/>
      <c r="GY219" s="5"/>
      <c r="GZ219" s="5"/>
      <c r="HA219" s="5"/>
      <c r="HB219" s="5"/>
      <c r="HC219" s="5"/>
      <c r="HD219" s="5"/>
      <c r="HE219" s="5"/>
      <c r="HF219" s="5"/>
      <c r="HG219" s="5"/>
      <c r="HH219" s="5"/>
      <c r="HI219" s="5"/>
      <c r="HJ219" s="5"/>
      <c r="HK219" s="5"/>
      <c r="HL219" s="5"/>
      <c r="HM219" s="5"/>
      <c r="HN219" s="5"/>
      <c r="HO219" s="5"/>
      <c r="HP219" s="5"/>
      <c r="HQ219" s="5"/>
      <c r="HR219" s="5"/>
      <c r="HS219" s="5"/>
      <c r="HT219" s="5"/>
      <c r="HU219" s="5"/>
      <c r="HV219" s="5"/>
      <c r="HW219" s="5"/>
      <c r="HX219" s="5"/>
      <c r="HY219" s="5"/>
      <c r="HZ219" s="5"/>
      <c r="IA219" s="5"/>
      <c r="IB219" s="5"/>
      <c r="IC219" s="5"/>
      <c r="ID219" s="5"/>
      <c r="IE219" s="5"/>
      <c r="IF219" s="5"/>
      <c r="IG219" s="5"/>
      <c r="IH219" s="5"/>
      <c r="II219" s="5"/>
      <c r="IJ219" s="5"/>
      <c r="IK219" s="5"/>
      <c r="IL219" s="5"/>
      <c r="IM219" s="5"/>
      <c r="IN219" s="5"/>
      <c r="IO219" s="5"/>
      <c r="IP219" s="5"/>
      <c r="IQ219" s="5"/>
      <c r="IR219" s="5"/>
      <c r="IS219" s="5"/>
      <c r="IT219" s="5"/>
      <c r="IU219" s="5"/>
    </row>
    <row r="220" spans="1:255" ht="36.75" thickBot="1">
      <c r="A220" s="686">
        <v>25</v>
      </c>
      <c r="B220" s="694" t="s">
        <v>1322</v>
      </c>
      <c r="C220" s="112" t="s">
        <v>806</v>
      </c>
      <c r="D220" s="201" t="s">
        <v>112</v>
      </c>
      <c r="E220" s="202" t="s">
        <v>515</v>
      </c>
      <c r="F220" s="201" t="s">
        <v>112</v>
      </c>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s="5"/>
      <c r="FG220" s="5"/>
      <c r="FH220" s="5"/>
      <c r="FI220" s="5"/>
      <c r="FJ220" s="5"/>
      <c r="FK220" s="5"/>
      <c r="FL220" s="5"/>
      <c r="FM220" s="5"/>
      <c r="FN220" s="5"/>
      <c r="FO220" s="5"/>
      <c r="FP220" s="5"/>
      <c r="FQ220" s="5"/>
      <c r="FR220" s="5"/>
      <c r="FS220" s="5"/>
      <c r="FT220" s="5"/>
      <c r="FU220" s="5"/>
      <c r="FV220" s="5"/>
      <c r="FW220" s="5"/>
      <c r="FX220" s="5"/>
      <c r="FY220" s="5"/>
      <c r="FZ220" s="5"/>
      <c r="GA220" s="5"/>
      <c r="GB220" s="5"/>
      <c r="GC220" s="5"/>
      <c r="GD220" s="5"/>
      <c r="GE220" s="5"/>
      <c r="GF220" s="5"/>
      <c r="GG220" s="5"/>
      <c r="GH220" s="5"/>
      <c r="GI220" s="5"/>
      <c r="GJ220" s="5"/>
      <c r="GK220" s="5"/>
      <c r="GL220" s="5"/>
      <c r="GM220" s="5"/>
      <c r="GN220" s="5"/>
      <c r="GO220" s="5"/>
      <c r="GP220" s="5"/>
      <c r="GQ220" s="5"/>
      <c r="GR220" s="5"/>
      <c r="GS220" s="5"/>
      <c r="GT220" s="5"/>
      <c r="GU220" s="5"/>
      <c r="GV220" s="5"/>
      <c r="GW220" s="5"/>
      <c r="GX220" s="5"/>
      <c r="GY220" s="5"/>
      <c r="GZ220" s="5"/>
      <c r="HA220" s="5"/>
      <c r="HB220" s="5"/>
      <c r="HC220" s="5"/>
      <c r="HD220" s="5"/>
      <c r="HE220" s="5"/>
      <c r="HF220" s="5"/>
      <c r="HG220" s="5"/>
      <c r="HH220" s="5"/>
      <c r="HI220" s="5"/>
      <c r="HJ220" s="5"/>
      <c r="HK220" s="5"/>
      <c r="HL220" s="5"/>
      <c r="HM220" s="5"/>
      <c r="HN220" s="5"/>
      <c r="HO220" s="5"/>
      <c r="HP220" s="5"/>
      <c r="HQ220" s="5"/>
      <c r="HR220" s="5"/>
      <c r="HS220" s="5"/>
      <c r="HT220" s="5"/>
      <c r="HU220" s="5"/>
      <c r="HV220" s="5"/>
      <c r="HW220" s="5"/>
      <c r="HX220" s="5"/>
      <c r="HY220" s="5"/>
      <c r="HZ220" s="5"/>
      <c r="IA220" s="5"/>
      <c r="IB220" s="5"/>
      <c r="IC220" s="5"/>
      <c r="ID220" s="5"/>
      <c r="IE220" s="5"/>
      <c r="IF220" s="5"/>
      <c r="IG220" s="5"/>
      <c r="IH220" s="5"/>
      <c r="II220" s="5"/>
      <c r="IJ220" s="5"/>
      <c r="IK220" s="5"/>
      <c r="IL220" s="5"/>
      <c r="IM220" s="5"/>
      <c r="IN220" s="5"/>
      <c r="IO220" s="5"/>
      <c r="IP220" s="5"/>
      <c r="IQ220" s="5"/>
      <c r="IR220" s="5"/>
      <c r="IS220" s="5"/>
      <c r="IT220" s="5"/>
      <c r="IU220" s="5"/>
    </row>
    <row r="221" spans="1:255" ht="26.25" customHeight="1" thickBot="1">
      <c r="A221" s="687"/>
      <c r="B221" s="694"/>
      <c r="C221" s="112" t="s">
        <v>499</v>
      </c>
      <c r="D221" s="201" t="s">
        <v>112</v>
      </c>
      <c r="E221" s="202" t="s">
        <v>500</v>
      </c>
      <c r="F221" s="201" t="s">
        <v>112</v>
      </c>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c r="EV221" s="5"/>
      <c r="EW221" s="5"/>
      <c r="EX221" s="5"/>
      <c r="EY221" s="5"/>
      <c r="EZ221" s="5"/>
      <c r="FA221" s="5"/>
      <c r="FB221" s="5"/>
      <c r="FC221" s="5"/>
      <c r="FD221" s="5"/>
      <c r="FE221" s="5"/>
      <c r="FF221" s="5"/>
      <c r="FG221" s="5"/>
      <c r="FH221" s="5"/>
      <c r="FI221" s="5"/>
      <c r="FJ221" s="5"/>
      <c r="FK221" s="5"/>
      <c r="FL221" s="5"/>
      <c r="FM221" s="5"/>
      <c r="FN221" s="5"/>
      <c r="FO221" s="5"/>
      <c r="FP221" s="5"/>
      <c r="FQ221" s="5"/>
      <c r="FR221" s="5"/>
      <c r="FS221" s="5"/>
      <c r="FT221" s="5"/>
      <c r="FU221" s="5"/>
      <c r="FV221" s="5"/>
      <c r="FW221" s="5"/>
      <c r="FX221" s="5"/>
      <c r="FY221" s="5"/>
      <c r="FZ221" s="5"/>
      <c r="GA221" s="5"/>
      <c r="GB221" s="5"/>
      <c r="GC221" s="5"/>
      <c r="GD221" s="5"/>
      <c r="GE221" s="5"/>
      <c r="GF221" s="5"/>
      <c r="GG221" s="5"/>
      <c r="GH221" s="5"/>
      <c r="GI221" s="5"/>
      <c r="GJ221" s="5"/>
      <c r="GK221" s="5"/>
      <c r="GL221" s="5"/>
      <c r="GM221" s="5"/>
      <c r="GN221" s="5"/>
      <c r="GO221" s="5"/>
      <c r="GP221" s="5"/>
      <c r="GQ221" s="5"/>
      <c r="GR221" s="5"/>
      <c r="GS221" s="5"/>
      <c r="GT221" s="5"/>
      <c r="GU221" s="5"/>
      <c r="GV221" s="5"/>
      <c r="GW221" s="5"/>
      <c r="GX221" s="5"/>
      <c r="GY221" s="5"/>
      <c r="GZ221" s="5"/>
      <c r="HA221" s="5"/>
      <c r="HB221" s="5"/>
      <c r="HC221" s="5"/>
      <c r="HD221" s="5"/>
      <c r="HE221" s="5"/>
      <c r="HF221" s="5"/>
      <c r="HG221" s="5"/>
      <c r="HH221" s="5"/>
      <c r="HI221" s="5"/>
      <c r="HJ221" s="5"/>
      <c r="HK221" s="5"/>
      <c r="HL221" s="5"/>
      <c r="HM221" s="5"/>
      <c r="HN221" s="5"/>
      <c r="HO221" s="5"/>
      <c r="HP221" s="5"/>
      <c r="HQ221" s="5"/>
      <c r="HR221" s="5"/>
      <c r="HS221" s="5"/>
      <c r="HT221" s="5"/>
      <c r="HU221" s="5"/>
      <c r="HV221" s="5"/>
      <c r="HW221" s="5"/>
      <c r="HX221" s="5"/>
      <c r="HY221" s="5"/>
      <c r="HZ221" s="5"/>
      <c r="IA221" s="5"/>
      <c r="IB221" s="5"/>
      <c r="IC221" s="5"/>
      <c r="ID221" s="5"/>
      <c r="IE221" s="5"/>
      <c r="IF221" s="5"/>
      <c r="IG221" s="5"/>
      <c r="IH221" s="5"/>
      <c r="II221" s="5"/>
      <c r="IJ221" s="5"/>
      <c r="IK221" s="5"/>
      <c r="IL221" s="5"/>
      <c r="IM221" s="5"/>
      <c r="IN221" s="5"/>
      <c r="IO221" s="5"/>
      <c r="IP221" s="5"/>
      <c r="IQ221" s="5"/>
      <c r="IR221" s="5"/>
      <c r="IS221" s="5"/>
      <c r="IT221" s="5"/>
      <c r="IU221" s="5"/>
    </row>
    <row r="222" spans="1:255" ht="36.75" thickBot="1">
      <c r="A222" s="687"/>
      <c r="B222" s="694"/>
      <c r="C222" s="112" t="s">
        <v>501</v>
      </c>
      <c r="D222" s="201" t="s">
        <v>112</v>
      </c>
      <c r="E222" s="202" t="s">
        <v>502</v>
      </c>
      <c r="F222" s="201" t="s">
        <v>112</v>
      </c>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c r="FN222" s="5"/>
      <c r="FO222" s="5"/>
      <c r="FP222" s="5"/>
      <c r="FQ222" s="5"/>
      <c r="FR222" s="5"/>
      <c r="FS222" s="5"/>
      <c r="FT222" s="5"/>
      <c r="FU222" s="5"/>
      <c r="FV222" s="5"/>
      <c r="FW222" s="5"/>
      <c r="FX222" s="5"/>
      <c r="FY222" s="5"/>
      <c r="FZ222" s="5"/>
      <c r="GA222" s="5"/>
      <c r="GB222" s="5"/>
      <c r="GC222" s="5"/>
      <c r="GD222" s="5"/>
      <c r="GE222" s="5"/>
      <c r="GF222" s="5"/>
      <c r="GG222" s="5"/>
      <c r="GH222" s="5"/>
      <c r="GI222" s="5"/>
      <c r="GJ222" s="5"/>
      <c r="GK222" s="5"/>
      <c r="GL222" s="5"/>
      <c r="GM222" s="5"/>
      <c r="GN222" s="5"/>
      <c r="GO222" s="5"/>
      <c r="GP222" s="5"/>
      <c r="GQ222" s="5"/>
      <c r="GR222" s="5"/>
      <c r="GS222" s="5"/>
      <c r="GT222" s="5"/>
      <c r="GU222" s="5"/>
      <c r="GV222" s="5"/>
      <c r="GW222" s="5"/>
      <c r="GX222" s="5"/>
      <c r="GY222" s="5"/>
      <c r="GZ222" s="5"/>
      <c r="HA222" s="5"/>
      <c r="HB222" s="5"/>
      <c r="HC222" s="5"/>
      <c r="HD222" s="5"/>
      <c r="HE222" s="5"/>
      <c r="HF222" s="5"/>
      <c r="HG222" s="5"/>
      <c r="HH222" s="5"/>
      <c r="HI222" s="5"/>
      <c r="HJ222" s="5"/>
      <c r="HK222" s="5"/>
      <c r="HL222" s="5"/>
      <c r="HM222" s="5"/>
      <c r="HN222" s="5"/>
      <c r="HO222" s="5"/>
      <c r="HP222" s="5"/>
      <c r="HQ222" s="5"/>
      <c r="HR222" s="5"/>
      <c r="HS222" s="5"/>
      <c r="HT222" s="5"/>
      <c r="HU222" s="5"/>
      <c r="HV222" s="5"/>
      <c r="HW222" s="5"/>
      <c r="HX222" s="5"/>
      <c r="HY222" s="5"/>
      <c r="HZ222" s="5"/>
      <c r="IA222" s="5"/>
      <c r="IB222" s="5"/>
      <c r="IC222" s="5"/>
      <c r="ID222" s="5"/>
      <c r="IE222" s="5"/>
      <c r="IF222" s="5"/>
      <c r="IG222" s="5"/>
      <c r="IH222" s="5"/>
      <c r="II222" s="5"/>
      <c r="IJ222" s="5"/>
      <c r="IK222" s="5"/>
      <c r="IL222" s="5"/>
      <c r="IM222" s="5"/>
      <c r="IN222" s="5"/>
      <c r="IO222" s="5"/>
      <c r="IP222" s="5"/>
      <c r="IQ222" s="5"/>
      <c r="IR222" s="5"/>
      <c r="IS222" s="5"/>
      <c r="IT222" s="5"/>
      <c r="IU222" s="5"/>
    </row>
    <row r="223" spans="1:255" ht="28.5" customHeight="1" thickBot="1">
      <c r="A223" s="687"/>
      <c r="B223" s="694"/>
      <c r="C223" s="112" t="s">
        <v>503</v>
      </c>
      <c r="D223" s="201" t="s">
        <v>112</v>
      </c>
      <c r="E223" s="202" t="s">
        <v>504</v>
      </c>
      <c r="F223" s="201" t="s">
        <v>112</v>
      </c>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c r="EY223" s="5"/>
      <c r="EZ223" s="5"/>
      <c r="FA223" s="5"/>
      <c r="FB223" s="5"/>
      <c r="FC223" s="5"/>
      <c r="FD223" s="5"/>
      <c r="FE223" s="5"/>
      <c r="FF223" s="5"/>
      <c r="FG223" s="5"/>
      <c r="FH223" s="5"/>
      <c r="FI223" s="5"/>
      <c r="FJ223" s="5"/>
      <c r="FK223" s="5"/>
      <c r="FL223" s="5"/>
      <c r="FM223" s="5"/>
      <c r="FN223" s="5"/>
      <c r="FO223" s="5"/>
      <c r="FP223" s="5"/>
      <c r="FQ223" s="5"/>
      <c r="FR223" s="5"/>
      <c r="FS223" s="5"/>
      <c r="FT223" s="5"/>
      <c r="FU223" s="5"/>
      <c r="FV223" s="5"/>
      <c r="FW223" s="5"/>
      <c r="FX223" s="5"/>
      <c r="FY223" s="5"/>
      <c r="FZ223" s="5"/>
      <c r="GA223" s="5"/>
      <c r="GB223" s="5"/>
      <c r="GC223" s="5"/>
      <c r="GD223" s="5"/>
      <c r="GE223" s="5"/>
      <c r="GF223" s="5"/>
      <c r="GG223" s="5"/>
      <c r="GH223" s="5"/>
      <c r="GI223" s="5"/>
      <c r="GJ223" s="5"/>
      <c r="GK223" s="5"/>
      <c r="GL223" s="5"/>
      <c r="GM223" s="5"/>
      <c r="GN223" s="5"/>
      <c r="GO223" s="5"/>
      <c r="GP223" s="5"/>
      <c r="GQ223" s="5"/>
      <c r="GR223" s="5"/>
      <c r="GS223" s="5"/>
      <c r="GT223" s="5"/>
      <c r="GU223" s="5"/>
      <c r="GV223" s="5"/>
      <c r="GW223" s="5"/>
      <c r="GX223" s="5"/>
      <c r="GY223" s="5"/>
      <c r="GZ223" s="5"/>
      <c r="HA223" s="5"/>
      <c r="HB223" s="5"/>
      <c r="HC223" s="5"/>
      <c r="HD223" s="5"/>
      <c r="HE223" s="5"/>
      <c r="HF223" s="5"/>
      <c r="HG223" s="5"/>
      <c r="HH223" s="5"/>
      <c r="HI223" s="5"/>
      <c r="HJ223" s="5"/>
      <c r="HK223" s="5"/>
      <c r="HL223" s="5"/>
      <c r="HM223" s="5"/>
      <c r="HN223" s="5"/>
      <c r="HO223" s="5"/>
      <c r="HP223" s="5"/>
      <c r="HQ223" s="5"/>
      <c r="HR223" s="5"/>
      <c r="HS223" s="5"/>
      <c r="HT223" s="5"/>
      <c r="HU223" s="5"/>
      <c r="HV223" s="5"/>
      <c r="HW223" s="5"/>
      <c r="HX223" s="5"/>
      <c r="HY223" s="5"/>
      <c r="HZ223" s="5"/>
      <c r="IA223" s="5"/>
      <c r="IB223" s="5"/>
      <c r="IC223" s="5"/>
      <c r="ID223" s="5"/>
      <c r="IE223" s="5"/>
      <c r="IF223" s="5"/>
      <c r="IG223" s="5"/>
      <c r="IH223" s="5"/>
      <c r="II223" s="5"/>
      <c r="IJ223" s="5"/>
      <c r="IK223" s="5"/>
      <c r="IL223" s="5"/>
      <c r="IM223" s="5"/>
      <c r="IN223" s="5"/>
      <c r="IO223" s="5"/>
      <c r="IP223" s="5"/>
      <c r="IQ223" s="5"/>
      <c r="IR223" s="5"/>
      <c r="IS223" s="5"/>
      <c r="IT223" s="5"/>
      <c r="IU223" s="5"/>
    </row>
    <row r="224" spans="1:255" ht="24.75" thickBot="1">
      <c r="A224" s="687"/>
      <c r="B224" s="694"/>
      <c r="C224" s="112" t="s">
        <v>505</v>
      </c>
      <c r="D224" s="201" t="s">
        <v>112</v>
      </c>
      <c r="E224" s="202" t="s">
        <v>506</v>
      </c>
      <c r="F224" s="201" t="s">
        <v>112</v>
      </c>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c r="GB224" s="5"/>
      <c r="GC224" s="5"/>
      <c r="GD224" s="5"/>
      <c r="GE224" s="5"/>
      <c r="GF224" s="5"/>
      <c r="GG224" s="5"/>
      <c r="GH224" s="5"/>
      <c r="GI224" s="5"/>
      <c r="GJ224" s="5"/>
      <c r="GK224" s="5"/>
      <c r="GL224" s="5"/>
      <c r="GM224" s="5"/>
      <c r="GN224" s="5"/>
      <c r="GO224" s="5"/>
      <c r="GP224" s="5"/>
      <c r="GQ224" s="5"/>
      <c r="GR224" s="5"/>
      <c r="GS224" s="5"/>
      <c r="GT224" s="5"/>
      <c r="GU224" s="5"/>
      <c r="GV224" s="5"/>
      <c r="GW224" s="5"/>
      <c r="GX224" s="5"/>
      <c r="GY224" s="5"/>
      <c r="GZ224" s="5"/>
      <c r="HA224" s="5"/>
      <c r="HB224" s="5"/>
      <c r="HC224" s="5"/>
      <c r="HD224" s="5"/>
      <c r="HE224" s="5"/>
      <c r="HF224" s="5"/>
      <c r="HG224" s="5"/>
      <c r="HH224" s="5"/>
      <c r="HI224" s="5"/>
      <c r="HJ224" s="5"/>
      <c r="HK224" s="5"/>
      <c r="HL224" s="5"/>
      <c r="HM224" s="5"/>
      <c r="HN224" s="5"/>
      <c r="HO224" s="5"/>
      <c r="HP224" s="5"/>
      <c r="HQ224" s="5"/>
      <c r="HR224" s="5"/>
      <c r="HS224" s="5"/>
      <c r="HT224" s="5"/>
      <c r="HU224" s="5"/>
      <c r="HV224" s="5"/>
      <c r="HW224" s="5"/>
      <c r="HX224" s="5"/>
      <c r="HY224" s="5"/>
      <c r="HZ224" s="5"/>
      <c r="IA224" s="5"/>
      <c r="IB224" s="5"/>
      <c r="IC224" s="5"/>
      <c r="ID224" s="5"/>
      <c r="IE224" s="5"/>
      <c r="IF224" s="5"/>
      <c r="IG224" s="5"/>
      <c r="IH224" s="5"/>
      <c r="II224" s="5"/>
      <c r="IJ224" s="5"/>
      <c r="IK224" s="5"/>
      <c r="IL224" s="5"/>
      <c r="IM224" s="5"/>
      <c r="IN224" s="5"/>
      <c r="IO224" s="5"/>
      <c r="IP224" s="5"/>
      <c r="IQ224" s="5"/>
      <c r="IR224" s="5"/>
      <c r="IS224" s="5"/>
      <c r="IT224" s="5"/>
      <c r="IU224" s="5"/>
    </row>
    <row r="225" spans="1:255" ht="24.75" thickBot="1">
      <c r="A225" s="687"/>
      <c r="B225" s="694"/>
      <c r="C225" s="112" t="s">
        <v>507</v>
      </c>
      <c r="D225" s="201" t="s">
        <v>112</v>
      </c>
      <c r="E225" s="202" t="s">
        <v>508</v>
      </c>
      <c r="F225" s="201" t="s">
        <v>112</v>
      </c>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s="5"/>
      <c r="FG225" s="5"/>
      <c r="FH225" s="5"/>
      <c r="FI225" s="5"/>
      <c r="FJ225" s="5"/>
      <c r="FK225" s="5"/>
      <c r="FL225" s="5"/>
      <c r="FM225" s="5"/>
      <c r="FN225" s="5"/>
      <c r="FO225" s="5"/>
      <c r="FP225" s="5"/>
      <c r="FQ225" s="5"/>
      <c r="FR225" s="5"/>
      <c r="FS225" s="5"/>
      <c r="FT225" s="5"/>
      <c r="FU225" s="5"/>
      <c r="FV225" s="5"/>
      <c r="FW225" s="5"/>
      <c r="FX225" s="5"/>
      <c r="FY225" s="5"/>
      <c r="FZ225" s="5"/>
      <c r="GA225" s="5"/>
      <c r="GB225" s="5"/>
      <c r="GC225" s="5"/>
      <c r="GD225" s="5"/>
      <c r="GE225" s="5"/>
      <c r="GF225" s="5"/>
      <c r="GG225" s="5"/>
      <c r="GH225" s="5"/>
      <c r="GI225" s="5"/>
      <c r="GJ225" s="5"/>
      <c r="GK225" s="5"/>
      <c r="GL225" s="5"/>
      <c r="GM225" s="5"/>
      <c r="GN225" s="5"/>
      <c r="GO225" s="5"/>
      <c r="GP225" s="5"/>
      <c r="GQ225" s="5"/>
      <c r="GR225" s="5"/>
      <c r="GS225" s="5"/>
      <c r="GT225" s="5"/>
      <c r="GU225" s="5"/>
      <c r="GV225" s="5"/>
      <c r="GW225" s="5"/>
      <c r="GX225" s="5"/>
      <c r="GY225" s="5"/>
      <c r="GZ225" s="5"/>
      <c r="HA225" s="5"/>
      <c r="HB225" s="5"/>
      <c r="HC225" s="5"/>
      <c r="HD225" s="5"/>
      <c r="HE225" s="5"/>
      <c r="HF225" s="5"/>
      <c r="HG225" s="5"/>
      <c r="HH225" s="5"/>
      <c r="HI225" s="5"/>
      <c r="HJ225" s="5"/>
      <c r="HK225" s="5"/>
      <c r="HL225" s="5"/>
      <c r="HM225" s="5"/>
      <c r="HN225" s="5"/>
      <c r="HO225" s="5"/>
      <c r="HP225" s="5"/>
      <c r="HQ225" s="5"/>
      <c r="HR225" s="5"/>
      <c r="HS225" s="5"/>
      <c r="HT225" s="5"/>
      <c r="HU225" s="5"/>
      <c r="HV225" s="5"/>
      <c r="HW225" s="5"/>
      <c r="HX225" s="5"/>
      <c r="HY225" s="5"/>
      <c r="HZ225" s="5"/>
      <c r="IA225" s="5"/>
      <c r="IB225" s="5"/>
      <c r="IC225" s="5"/>
      <c r="ID225" s="5"/>
      <c r="IE225" s="5"/>
      <c r="IF225" s="5"/>
      <c r="IG225" s="5"/>
      <c r="IH225" s="5"/>
      <c r="II225" s="5"/>
      <c r="IJ225" s="5"/>
      <c r="IK225" s="5"/>
      <c r="IL225" s="5"/>
      <c r="IM225" s="5"/>
      <c r="IN225" s="5"/>
      <c r="IO225" s="5"/>
      <c r="IP225" s="5"/>
      <c r="IQ225" s="5"/>
      <c r="IR225" s="5"/>
      <c r="IS225" s="5"/>
      <c r="IT225" s="5"/>
      <c r="IU225" s="5"/>
    </row>
    <row r="226" spans="1:255" ht="24.75" thickBot="1">
      <c r="A226" s="687"/>
      <c r="B226" s="694"/>
      <c r="C226" s="162" t="s">
        <v>509</v>
      </c>
      <c r="D226" s="201" t="s">
        <v>112</v>
      </c>
      <c r="E226" s="202" t="s">
        <v>510</v>
      </c>
      <c r="F226" s="201" t="s">
        <v>112</v>
      </c>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s="5"/>
      <c r="FG226" s="5"/>
      <c r="FH226" s="5"/>
      <c r="FI226" s="5"/>
      <c r="FJ226" s="5"/>
      <c r="FK226" s="5"/>
      <c r="FL226" s="5"/>
      <c r="FM226" s="5"/>
      <c r="FN226" s="5"/>
      <c r="FO226" s="5"/>
      <c r="FP226" s="5"/>
      <c r="FQ226" s="5"/>
      <c r="FR226" s="5"/>
      <c r="FS226" s="5"/>
      <c r="FT226" s="5"/>
      <c r="FU226" s="5"/>
      <c r="FV226" s="5"/>
      <c r="FW226" s="5"/>
      <c r="FX226" s="5"/>
      <c r="FY226" s="5"/>
      <c r="FZ226" s="5"/>
      <c r="GA226" s="5"/>
      <c r="GB226" s="5"/>
      <c r="GC226" s="5"/>
      <c r="GD226" s="5"/>
      <c r="GE226" s="5"/>
      <c r="GF226" s="5"/>
      <c r="GG226" s="5"/>
      <c r="GH226" s="5"/>
      <c r="GI226" s="5"/>
      <c r="GJ226" s="5"/>
      <c r="GK226" s="5"/>
      <c r="GL226" s="5"/>
      <c r="GM226" s="5"/>
      <c r="GN226" s="5"/>
      <c r="GO226" s="5"/>
      <c r="GP226" s="5"/>
      <c r="GQ226" s="5"/>
      <c r="GR226" s="5"/>
      <c r="GS226" s="5"/>
      <c r="GT226" s="5"/>
      <c r="GU226" s="5"/>
      <c r="GV226" s="5"/>
      <c r="GW226" s="5"/>
      <c r="GX226" s="5"/>
      <c r="GY226" s="5"/>
      <c r="GZ226" s="5"/>
      <c r="HA226" s="5"/>
      <c r="HB226" s="5"/>
      <c r="HC226" s="5"/>
      <c r="HD226" s="5"/>
      <c r="HE226" s="5"/>
      <c r="HF226" s="5"/>
      <c r="HG226" s="5"/>
      <c r="HH226" s="5"/>
      <c r="HI226" s="5"/>
      <c r="HJ226" s="5"/>
      <c r="HK226" s="5"/>
      <c r="HL226" s="5"/>
      <c r="HM226" s="5"/>
      <c r="HN226" s="5"/>
      <c r="HO226" s="5"/>
      <c r="HP226" s="5"/>
      <c r="HQ226" s="5"/>
      <c r="HR226" s="5"/>
      <c r="HS226" s="5"/>
      <c r="HT226" s="5"/>
      <c r="HU226" s="5"/>
      <c r="HV226" s="5"/>
      <c r="HW226" s="5"/>
      <c r="HX226" s="5"/>
      <c r="HY226" s="5"/>
      <c r="HZ226" s="5"/>
      <c r="IA226" s="5"/>
      <c r="IB226" s="5"/>
      <c r="IC226" s="5"/>
      <c r="ID226" s="5"/>
      <c r="IE226" s="5"/>
      <c r="IF226" s="5"/>
      <c r="IG226" s="5"/>
      <c r="IH226" s="5"/>
      <c r="II226" s="5"/>
      <c r="IJ226" s="5"/>
      <c r="IK226" s="5"/>
      <c r="IL226" s="5"/>
      <c r="IM226" s="5"/>
      <c r="IN226" s="5"/>
      <c r="IO226" s="5"/>
      <c r="IP226" s="5"/>
      <c r="IQ226" s="5"/>
      <c r="IR226" s="5"/>
      <c r="IS226" s="5"/>
      <c r="IT226" s="5"/>
      <c r="IU226" s="5"/>
    </row>
    <row r="227" spans="1:255" ht="24.75" thickBot="1">
      <c r="A227" s="687"/>
      <c r="B227" s="694"/>
      <c r="C227" s="697" t="s">
        <v>511</v>
      </c>
      <c r="D227" s="698" t="s">
        <v>512</v>
      </c>
      <c r="E227" s="202" t="s">
        <v>513</v>
      </c>
      <c r="F227" s="201" t="s">
        <v>112</v>
      </c>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c r="EZ227" s="5"/>
      <c r="FA227" s="5"/>
      <c r="FB227" s="5"/>
      <c r="FC227" s="5"/>
      <c r="FD227" s="5"/>
      <c r="FE227" s="5"/>
      <c r="FF227" s="5"/>
      <c r="FG227" s="5"/>
      <c r="FH227" s="5"/>
      <c r="FI227" s="5"/>
      <c r="FJ227" s="5"/>
      <c r="FK227" s="5"/>
      <c r="FL227" s="5"/>
      <c r="FM227" s="5"/>
      <c r="FN227" s="5"/>
      <c r="FO227" s="5"/>
      <c r="FP227" s="5"/>
      <c r="FQ227" s="5"/>
      <c r="FR227" s="5"/>
      <c r="FS227" s="5"/>
      <c r="FT227" s="5"/>
      <c r="FU227" s="5"/>
      <c r="FV227" s="5"/>
      <c r="FW227" s="5"/>
      <c r="FX227" s="5"/>
      <c r="FY227" s="5"/>
      <c r="FZ227" s="5"/>
      <c r="GA227" s="5"/>
      <c r="GB227" s="5"/>
      <c r="GC227" s="5"/>
      <c r="GD227" s="5"/>
      <c r="GE227" s="5"/>
      <c r="GF227" s="5"/>
      <c r="GG227" s="5"/>
      <c r="GH227" s="5"/>
      <c r="GI227" s="5"/>
      <c r="GJ227" s="5"/>
      <c r="GK227" s="5"/>
      <c r="GL227" s="5"/>
      <c r="GM227" s="5"/>
      <c r="GN227" s="5"/>
      <c r="GO227" s="5"/>
      <c r="GP227" s="5"/>
      <c r="GQ227" s="5"/>
      <c r="GR227" s="5"/>
      <c r="GS227" s="5"/>
      <c r="GT227" s="5"/>
      <c r="GU227" s="5"/>
      <c r="GV227" s="5"/>
      <c r="GW227" s="5"/>
      <c r="GX227" s="5"/>
      <c r="GY227" s="5"/>
      <c r="GZ227" s="5"/>
      <c r="HA227" s="5"/>
      <c r="HB227" s="5"/>
      <c r="HC227" s="5"/>
      <c r="HD227" s="5"/>
      <c r="HE227" s="5"/>
      <c r="HF227" s="5"/>
      <c r="HG227" s="5"/>
      <c r="HH227" s="5"/>
      <c r="HI227" s="5"/>
      <c r="HJ227" s="5"/>
      <c r="HK227" s="5"/>
      <c r="HL227" s="5"/>
      <c r="HM227" s="5"/>
      <c r="HN227" s="5"/>
      <c r="HO227" s="5"/>
      <c r="HP227" s="5"/>
      <c r="HQ227" s="5"/>
      <c r="HR227" s="5"/>
      <c r="HS227" s="5"/>
      <c r="HT227" s="5"/>
      <c r="HU227" s="5"/>
      <c r="HV227" s="5"/>
      <c r="HW227" s="5"/>
      <c r="HX227" s="5"/>
      <c r="HY227" s="5"/>
      <c r="HZ227" s="5"/>
      <c r="IA227" s="5"/>
      <c r="IB227" s="5"/>
      <c r="IC227" s="5"/>
      <c r="ID227" s="5"/>
      <c r="IE227" s="5"/>
      <c r="IF227" s="5"/>
      <c r="IG227" s="5"/>
      <c r="IH227" s="5"/>
      <c r="II227" s="5"/>
      <c r="IJ227" s="5"/>
      <c r="IK227" s="5"/>
      <c r="IL227" s="5"/>
      <c r="IM227" s="5"/>
      <c r="IN227" s="5"/>
      <c r="IO227" s="5"/>
      <c r="IP227" s="5"/>
      <c r="IQ227" s="5"/>
      <c r="IR227" s="5"/>
      <c r="IS227" s="5"/>
      <c r="IT227" s="5"/>
      <c r="IU227" s="5"/>
    </row>
    <row r="228" spans="1:255" ht="13.5" thickBot="1">
      <c r="A228" s="688"/>
      <c r="B228" s="694"/>
      <c r="C228" s="697"/>
      <c r="D228" s="698"/>
      <c r="E228" s="202" t="s">
        <v>514</v>
      </c>
      <c r="F228" s="201" t="s">
        <v>112</v>
      </c>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s="5"/>
      <c r="FG228" s="5"/>
      <c r="FH228" s="5"/>
      <c r="FI228" s="5"/>
      <c r="FJ228" s="5"/>
      <c r="FK228" s="5"/>
      <c r="FL228" s="5"/>
      <c r="FM228" s="5"/>
      <c r="FN228" s="5"/>
      <c r="FO228" s="5"/>
      <c r="FP228" s="5"/>
      <c r="FQ228" s="5"/>
      <c r="FR228" s="5"/>
      <c r="FS228" s="5"/>
      <c r="FT228" s="5"/>
      <c r="FU228" s="5"/>
      <c r="FV228" s="5"/>
      <c r="FW228" s="5"/>
      <c r="FX228" s="5"/>
      <c r="FY228" s="5"/>
      <c r="FZ228" s="5"/>
      <c r="GA228" s="5"/>
      <c r="GB228" s="5"/>
      <c r="GC228" s="5"/>
      <c r="GD228" s="5"/>
      <c r="GE228" s="5"/>
      <c r="GF228" s="5"/>
      <c r="GG228" s="5"/>
      <c r="GH228" s="5"/>
      <c r="GI228" s="5"/>
      <c r="GJ228" s="5"/>
      <c r="GK228" s="5"/>
      <c r="GL228" s="5"/>
      <c r="GM228" s="5"/>
      <c r="GN228" s="5"/>
      <c r="GO228" s="5"/>
      <c r="GP228" s="5"/>
      <c r="GQ228" s="5"/>
      <c r="GR228" s="5"/>
      <c r="GS228" s="5"/>
      <c r="GT228" s="5"/>
      <c r="GU228" s="5"/>
      <c r="GV228" s="5"/>
      <c r="GW228" s="5"/>
      <c r="GX228" s="5"/>
      <c r="GY228" s="5"/>
      <c r="GZ228" s="5"/>
      <c r="HA228" s="5"/>
      <c r="HB228" s="5"/>
      <c r="HC228" s="5"/>
      <c r="HD228" s="5"/>
      <c r="HE228" s="5"/>
      <c r="HF228" s="5"/>
      <c r="HG228" s="5"/>
      <c r="HH228" s="5"/>
      <c r="HI228" s="5"/>
      <c r="HJ228" s="5"/>
      <c r="HK228" s="5"/>
      <c r="HL228" s="5"/>
      <c r="HM228" s="5"/>
      <c r="HN228" s="5"/>
      <c r="HO228" s="5"/>
      <c r="HP228" s="5"/>
      <c r="HQ228" s="5"/>
      <c r="HR228" s="5"/>
      <c r="HS228" s="5"/>
      <c r="HT228" s="5"/>
      <c r="HU228" s="5"/>
      <c r="HV228" s="5"/>
      <c r="HW228" s="5"/>
      <c r="HX228" s="5"/>
      <c r="HY228" s="5"/>
      <c r="HZ228" s="5"/>
      <c r="IA228" s="5"/>
      <c r="IB228" s="5"/>
      <c r="IC228" s="5"/>
      <c r="ID228" s="5"/>
      <c r="IE228" s="5"/>
      <c r="IF228" s="5"/>
      <c r="IG228" s="5"/>
      <c r="IH228" s="5"/>
      <c r="II228" s="5"/>
      <c r="IJ228" s="5"/>
      <c r="IK228" s="5"/>
      <c r="IL228" s="5"/>
      <c r="IM228" s="5"/>
      <c r="IN228" s="5"/>
      <c r="IO228" s="5"/>
      <c r="IP228" s="5"/>
      <c r="IQ228" s="5"/>
      <c r="IR228" s="5"/>
      <c r="IS228" s="5"/>
      <c r="IT228" s="5"/>
      <c r="IU228" s="5"/>
    </row>
    <row r="229" spans="1:255" ht="36.75" thickBot="1">
      <c r="A229" s="686">
        <v>26</v>
      </c>
      <c r="B229" s="694" t="s">
        <v>1323</v>
      </c>
      <c r="C229" s="112" t="s">
        <v>806</v>
      </c>
      <c r="D229" s="204" t="s">
        <v>112</v>
      </c>
      <c r="E229" s="203" t="s">
        <v>515</v>
      </c>
      <c r="F229" s="204" t="s">
        <v>112</v>
      </c>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c r="EZ229" s="5"/>
      <c r="FA229" s="5"/>
      <c r="FB229" s="5"/>
      <c r="FC229" s="5"/>
      <c r="FD229" s="5"/>
      <c r="FE229" s="5"/>
      <c r="FF229" s="5"/>
      <c r="FG229" s="5"/>
      <c r="FH229" s="5"/>
      <c r="FI229" s="5"/>
      <c r="FJ229" s="5"/>
      <c r="FK229" s="5"/>
      <c r="FL229" s="5"/>
      <c r="FM229" s="5"/>
      <c r="FN229" s="5"/>
      <c r="FO229" s="5"/>
      <c r="FP229" s="5"/>
      <c r="FQ229" s="5"/>
      <c r="FR229" s="5"/>
      <c r="FS229" s="5"/>
      <c r="FT229" s="5"/>
      <c r="FU229" s="5"/>
      <c r="FV229" s="5"/>
      <c r="FW229" s="5"/>
      <c r="FX229" s="5"/>
      <c r="FY229" s="5"/>
      <c r="FZ229" s="5"/>
      <c r="GA229" s="5"/>
      <c r="GB229" s="5"/>
      <c r="GC229" s="5"/>
      <c r="GD229" s="5"/>
      <c r="GE229" s="5"/>
      <c r="GF229" s="5"/>
      <c r="GG229" s="5"/>
      <c r="GH229" s="5"/>
      <c r="GI229" s="5"/>
      <c r="GJ229" s="5"/>
      <c r="GK229" s="5"/>
      <c r="GL229" s="5"/>
      <c r="GM229" s="5"/>
      <c r="GN229" s="5"/>
      <c r="GO229" s="5"/>
      <c r="GP229" s="5"/>
      <c r="GQ229" s="5"/>
      <c r="GR229" s="5"/>
      <c r="GS229" s="5"/>
      <c r="GT229" s="5"/>
      <c r="GU229" s="5"/>
      <c r="GV229" s="5"/>
      <c r="GW229" s="5"/>
      <c r="GX229" s="5"/>
      <c r="GY229" s="5"/>
      <c r="GZ229" s="5"/>
      <c r="HA229" s="5"/>
      <c r="HB229" s="5"/>
      <c r="HC229" s="5"/>
      <c r="HD229" s="5"/>
      <c r="HE229" s="5"/>
      <c r="HF229" s="5"/>
      <c r="HG229" s="5"/>
      <c r="HH229" s="5"/>
      <c r="HI229" s="5"/>
      <c r="HJ229" s="5"/>
      <c r="HK229" s="5"/>
      <c r="HL229" s="5"/>
      <c r="HM229" s="5"/>
      <c r="HN229" s="5"/>
      <c r="HO229" s="5"/>
      <c r="HP229" s="5"/>
      <c r="HQ229" s="5"/>
      <c r="HR229" s="5"/>
      <c r="HS229" s="5"/>
      <c r="HT229" s="5"/>
      <c r="HU229" s="5"/>
      <c r="HV229" s="5"/>
      <c r="HW229" s="5"/>
      <c r="HX229" s="5"/>
      <c r="HY229" s="5"/>
      <c r="HZ229" s="5"/>
      <c r="IA229" s="5"/>
      <c r="IB229" s="5"/>
      <c r="IC229" s="5"/>
      <c r="ID229" s="5"/>
      <c r="IE229" s="5"/>
      <c r="IF229" s="5"/>
      <c r="IG229" s="5"/>
      <c r="IH229" s="5"/>
      <c r="II229" s="5"/>
      <c r="IJ229" s="5"/>
      <c r="IK229" s="5"/>
      <c r="IL229" s="5"/>
      <c r="IM229" s="5"/>
      <c r="IN229" s="5"/>
      <c r="IO229" s="5"/>
      <c r="IP229" s="5"/>
      <c r="IQ229" s="5"/>
      <c r="IR229" s="5"/>
      <c r="IS229" s="5"/>
      <c r="IT229" s="5"/>
      <c r="IU229" s="5"/>
    </row>
    <row r="230" spans="1:255" ht="26.25" customHeight="1" thickBot="1">
      <c r="A230" s="687"/>
      <c r="B230" s="694"/>
      <c r="C230" s="112" t="s">
        <v>499</v>
      </c>
      <c r="D230" s="204" t="s">
        <v>112</v>
      </c>
      <c r="E230" s="203" t="s">
        <v>500</v>
      </c>
      <c r="F230" s="204" t="s">
        <v>112</v>
      </c>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c r="EV230" s="5"/>
      <c r="EW230" s="5"/>
      <c r="EX230" s="5"/>
      <c r="EY230" s="5"/>
      <c r="EZ230" s="5"/>
      <c r="FA230" s="5"/>
      <c r="FB230" s="5"/>
      <c r="FC230" s="5"/>
      <c r="FD230" s="5"/>
      <c r="FE230" s="5"/>
      <c r="FF230" s="5"/>
      <c r="FG230" s="5"/>
      <c r="FH230" s="5"/>
      <c r="FI230" s="5"/>
      <c r="FJ230" s="5"/>
      <c r="FK230" s="5"/>
      <c r="FL230" s="5"/>
      <c r="FM230" s="5"/>
      <c r="FN230" s="5"/>
      <c r="FO230" s="5"/>
      <c r="FP230" s="5"/>
      <c r="FQ230" s="5"/>
      <c r="FR230" s="5"/>
      <c r="FS230" s="5"/>
      <c r="FT230" s="5"/>
      <c r="FU230" s="5"/>
      <c r="FV230" s="5"/>
      <c r="FW230" s="5"/>
      <c r="FX230" s="5"/>
      <c r="FY230" s="5"/>
      <c r="FZ230" s="5"/>
      <c r="GA230" s="5"/>
      <c r="GB230" s="5"/>
      <c r="GC230" s="5"/>
      <c r="GD230" s="5"/>
      <c r="GE230" s="5"/>
      <c r="GF230" s="5"/>
      <c r="GG230" s="5"/>
      <c r="GH230" s="5"/>
      <c r="GI230" s="5"/>
      <c r="GJ230" s="5"/>
      <c r="GK230" s="5"/>
      <c r="GL230" s="5"/>
      <c r="GM230" s="5"/>
      <c r="GN230" s="5"/>
      <c r="GO230" s="5"/>
      <c r="GP230" s="5"/>
      <c r="GQ230" s="5"/>
      <c r="GR230" s="5"/>
      <c r="GS230" s="5"/>
      <c r="GT230" s="5"/>
      <c r="GU230" s="5"/>
      <c r="GV230" s="5"/>
      <c r="GW230" s="5"/>
      <c r="GX230" s="5"/>
      <c r="GY230" s="5"/>
      <c r="GZ230" s="5"/>
      <c r="HA230" s="5"/>
      <c r="HB230" s="5"/>
      <c r="HC230" s="5"/>
      <c r="HD230" s="5"/>
      <c r="HE230" s="5"/>
      <c r="HF230" s="5"/>
      <c r="HG230" s="5"/>
      <c r="HH230" s="5"/>
      <c r="HI230" s="5"/>
      <c r="HJ230" s="5"/>
      <c r="HK230" s="5"/>
      <c r="HL230" s="5"/>
      <c r="HM230" s="5"/>
      <c r="HN230" s="5"/>
      <c r="HO230" s="5"/>
      <c r="HP230" s="5"/>
      <c r="HQ230" s="5"/>
      <c r="HR230" s="5"/>
      <c r="HS230" s="5"/>
      <c r="HT230" s="5"/>
      <c r="HU230" s="5"/>
      <c r="HV230" s="5"/>
      <c r="HW230" s="5"/>
      <c r="HX230" s="5"/>
      <c r="HY230" s="5"/>
      <c r="HZ230" s="5"/>
      <c r="IA230" s="5"/>
      <c r="IB230" s="5"/>
      <c r="IC230" s="5"/>
      <c r="ID230" s="5"/>
      <c r="IE230" s="5"/>
      <c r="IF230" s="5"/>
      <c r="IG230" s="5"/>
      <c r="IH230" s="5"/>
      <c r="II230" s="5"/>
      <c r="IJ230" s="5"/>
      <c r="IK230" s="5"/>
      <c r="IL230" s="5"/>
      <c r="IM230" s="5"/>
      <c r="IN230" s="5"/>
      <c r="IO230" s="5"/>
      <c r="IP230" s="5"/>
      <c r="IQ230" s="5"/>
      <c r="IR230" s="5"/>
      <c r="IS230" s="5"/>
      <c r="IT230" s="5"/>
      <c r="IU230" s="5"/>
    </row>
    <row r="231" spans="1:255" ht="36.75" thickBot="1">
      <c r="A231" s="687"/>
      <c r="B231" s="694"/>
      <c r="C231" s="112" t="s">
        <v>501</v>
      </c>
      <c r="D231" s="204" t="s">
        <v>112</v>
      </c>
      <c r="E231" s="203" t="s">
        <v>502</v>
      </c>
      <c r="F231" s="204" t="s">
        <v>112</v>
      </c>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s="5"/>
      <c r="FG231" s="5"/>
      <c r="FH231" s="5"/>
      <c r="FI231" s="5"/>
      <c r="FJ231" s="5"/>
      <c r="FK231" s="5"/>
      <c r="FL231" s="5"/>
      <c r="FM231" s="5"/>
      <c r="FN231" s="5"/>
      <c r="FO231" s="5"/>
      <c r="FP231" s="5"/>
      <c r="FQ231" s="5"/>
      <c r="FR231" s="5"/>
      <c r="FS231" s="5"/>
      <c r="FT231" s="5"/>
      <c r="FU231" s="5"/>
      <c r="FV231" s="5"/>
      <c r="FW231" s="5"/>
      <c r="FX231" s="5"/>
      <c r="FY231" s="5"/>
      <c r="FZ231" s="5"/>
      <c r="GA231" s="5"/>
      <c r="GB231" s="5"/>
      <c r="GC231" s="5"/>
      <c r="GD231" s="5"/>
      <c r="GE231" s="5"/>
      <c r="GF231" s="5"/>
      <c r="GG231" s="5"/>
      <c r="GH231" s="5"/>
      <c r="GI231" s="5"/>
      <c r="GJ231" s="5"/>
      <c r="GK231" s="5"/>
      <c r="GL231" s="5"/>
      <c r="GM231" s="5"/>
      <c r="GN231" s="5"/>
      <c r="GO231" s="5"/>
      <c r="GP231" s="5"/>
      <c r="GQ231" s="5"/>
      <c r="GR231" s="5"/>
      <c r="GS231" s="5"/>
      <c r="GT231" s="5"/>
      <c r="GU231" s="5"/>
      <c r="GV231" s="5"/>
      <c r="GW231" s="5"/>
      <c r="GX231" s="5"/>
      <c r="GY231" s="5"/>
      <c r="GZ231" s="5"/>
      <c r="HA231" s="5"/>
      <c r="HB231" s="5"/>
      <c r="HC231" s="5"/>
      <c r="HD231" s="5"/>
      <c r="HE231" s="5"/>
      <c r="HF231" s="5"/>
      <c r="HG231" s="5"/>
      <c r="HH231" s="5"/>
      <c r="HI231" s="5"/>
      <c r="HJ231" s="5"/>
      <c r="HK231" s="5"/>
      <c r="HL231" s="5"/>
      <c r="HM231" s="5"/>
      <c r="HN231" s="5"/>
      <c r="HO231" s="5"/>
      <c r="HP231" s="5"/>
      <c r="HQ231" s="5"/>
      <c r="HR231" s="5"/>
      <c r="HS231" s="5"/>
      <c r="HT231" s="5"/>
      <c r="HU231" s="5"/>
      <c r="HV231" s="5"/>
      <c r="HW231" s="5"/>
      <c r="HX231" s="5"/>
      <c r="HY231" s="5"/>
      <c r="HZ231" s="5"/>
      <c r="IA231" s="5"/>
      <c r="IB231" s="5"/>
      <c r="IC231" s="5"/>
      <c r="ID231" s="5"/>
      <c r="IE231" s="5"/>
      <c r="IF231" s="5"/>
      <c r="IG231" s="5"/>
      <c r="IH231" s="5"/>
      <c r="II231" s="5"/>
      <c r="IJ231" s="5"/>
      <c r="IK231" s="5"/>
      <c r="IL231" s="5"/>
      <c r="IM231" s="5"/>
      <c r="IN231" s="5"/>
      <c r="IO231" s="5"/>
      <c r="IP231" s="5"/>
      <c r="IQ231" s="5"/>
      <c r="IR231" s="5"/>
      <c r="IS231" s="5"/>
      <c r="IT231" s="5"/>
      <c r="IU231" s="5"/>
    </row>
    <row r="232" spans="1:255" ht="43.5" customHeight="1" thickBot="1">
      <c r="A232" s="687"/>
      <c r="B232" s="694"/>
      <c r="C232" s="112" t="s">
        <v>503</v>
      </c>
      <c r="D232" s="204" t="s">
        <v>112</v>
      </c>
      <c r="E232" s="203" t="s">
        <v>504</v>
      </c>
      <c r="F232" s="204" t="s">
        <v>112</v>
      </c>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s="5"/>
      <c r="FG232" s="5"/>
      <c r="FH232" s="5"/>
      <c r="FI232" s="5"/>
      <c r="FJ232" s="5"/>
      <c r="FK232" s="5"/>
      <c r="FL232" s="5"/>
      <c r="FM232" s="5"/>
      <c r="FN232" s="5"/>
      <c r="FO232" s="5"/>
      <c r="FP232" s="5"/>
      <c r="FQ232" s="5"/>
      <c r="FR232" s="5"/>
      <c r="FS232" s="5"/>
      <c r="FT232" s="5"/>
      <c r="FU232" s="5"/>
      <c r="FV232" s="5"/>
      <c r="FW232" s="5"/>
      <c r="FX232" s="5"/>
      <c r="FY232" s="5"/>
      <c r="FZ232" s="5"/>
      <c r="GA232" s="5"/>
      <c r="GB232" s="5"/>
      <c r="GC232" s="5"/>
      <c r="GD232" s="5"/>
      <c r="GE232" s="5"/>
      <c r="GF232" s="5"/>
      <c r="GG232" s="5"/>
      <c r="GH232" s="5"/>
      <c r="GI232" s="5"/>
      <c r="GJ232" s="5"/>
      <c r="GK232" s="5"/>
      <c r="GL232" s="5"/>
      <c r="GM232" s="5"/>
      <c r="GN232" s="5"/>
      <c r="GO232" s="5"/>
      <c r="GP232" s="5"/>
      <c r="GQ232" s="5"/>
      <c r="GR232" s="5"/>
      <c r="GS232" s="5"/>
      <c r="GT232" s="5"/>
      <c r="GU232" s="5"/>
      <c r="GV232" s="5"/>
      <c r="GW232" s="5"/>
      <c r="GX232" s="5"/>
      <c r="GY232" s="5"/>
      <c r="GZ232" s="5"/>
      <c r="HA232" s="5"/>
      <c r="HB232" s="5"/>
      <c r="HC232" s="5"/>
      <c r="HD232" s="5"/>
      <c r="HE232" s="5"/>
      <c r="HF232" s="5"/>
      <c r="HG232" s="5"/>
      <c r="HH232" s="5"/>
      <c r="HI232" s="5"/>
      <c r="HJ232" s="5"/>
      <c r="HK232" s="5"/>
      <c r="HL232" s="5"/>
      <c r="HM232" s="5"/>
      <c r="HN232" s="5"/>
      <c r="HO232" s="5"/>
      <c r="HP232" s="5"/>
      <c r="HQ232" s="5"/>
      <c r="HR232" s="5"/>
      <c r="HS232" s="5"/>
      <c r="HT232" s="5"/>
      <c r="HU232" s="5"/>
      <c r="HV232" s="5"/>
      <c r="HW232" s="5"/>
      <c r="HX232" s="5"/>
      <c r="HY232" s="5"/>
      <c r="HZ232" s="5"/>
      <c r="IA232" s="5"/>
      <c r="IB232" s="5"/>
      <c r="IC232" s="5"/>
      <c r="ID232" s="5"/>
      <c r="IE232" s="5"/>
      <c r="IF232" s="5"/>
      <c r="IG232" s="5"/>
      <c r="IH232" s="5"/>
      <c r="II232" s="5"/>
      <c r="IJ232" s="5"/>
      <c r="IK232" s="5"/>
      <c r="IL232" s="5"/>
      <c r="IM232" s="5"/>
      <c r="IN232" s="5"/>
      <c r="IO232" s="5"/>
      <c r="IP232" s="5"/>
      <c r="IQ232" s="5"/>
      <c r="IR232" s="5"/>
      <c r="IS232" s="5"/>
      <c r="IT232" s="5"/>
      <c r="IU232" s="5"/>
    </row>
    <row r="233" spans="1:255" ht="24.75" thickBot="1">
      <c r="A233" s="687"/>
      <c r="B233" s="694"/>
      <c r="C233" s="112" t="s">
        <v>505</v>
      </c>
      <c r="D233" s="204" t="s">
        <v>112</v>
      </c>
      <c r="E233" s="203" t="s">
        <v>506</v>
      </c>
      <c r="F233" s="204" t="s">
        <v>112</v>
      </c>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c r="EV233" s="5"/>
      <c r="EW233" s="5"/>
      <c r="EX233" s="5"/>
      <c r="EY233" s="5"/>
      <c r="EZ233" s="5"/>
      <c r="FA233" s="5"/>
      <c r="FB233" s="5"/>
      <c r="FC233" s="5"/>
      <c r="FD233" s="5"/>
      <c r="FE233" s="5"/>
      <c r="FF233" s="5"/>
      <c r="FG233" s="5"/>
      <c r="FH233" s="5"/>
      <c r="FI233" s="5"/>
      <c r="FJ233" s="5"/>
      <c r="FK233" s="5"/>
      <c r="FL233" s="5"/>
      <c r="FM233" s="5"/>
      <c r="FN233" s="5"/>
      <c r="FO233" s="5"/>
      <c r="FP233" s="5"/>
      <c r="FQ233" s="5"/>
      <c r="FR233" s="5"/>
      <c r="FS233" s="5"/>
      <c r="FT233" s="5"/>
      <c r="FU233" s="5"/>
      <c r="FV233" s="5"/>
      <c r="FW233" s="5"/>
      <c r="FX233" s="5"/>
      <c r="FY233" s="5"/>
      <c r="FZ233" s="5"/>
      <c r="GA233" s="5"/>
      <c r="GB233" s="5"/>
      <c r="GC233" s="5"/>
      <c r="GD233" s="5"/>
      <c r="GE233" s="5"/>
      <c r="GF233" s="5"/>
      <c r="GG233" s="5"/>
      <c r="GH233" s="5"/>
      <c r="GI233" s="5"/>
      <c r="GJ233" s="5"/>
      <c r="GK233" s="5"/>
      <c r="GL233" s="5"/>
      <c r="GM233" s="5"/>
      <c r="GN233" s="5"/>
      <c r="GO233" s="5"/>
      <c r="GP233" s="5"/>
      <c r="GQ233" s="5"/>
      <c r="GR233" s="5"/>
      <c r="GS233" s="5"/>
      <c r="GT233" s="5"/>
      <c r="GU233" s="5"/>
      <c r="GV233" s="5"/>
      <c r="GW233" s="5"/>
      <c r="GX233" s="5"/>
      <c r="GY233" s="5"/>
      <c r="GZ233" s="5"/>
      <c r="HA233" s="5"/>
      <c r="HB233" s="5"/>
      <c r="HC233" s="5"/>
      <c r="HD233" s="5"/>
      <c r="HE233" s="5"/>
      <c r="HF233" s="5"/>
      <c r="HG233" s="5"/>
      <c r="HH233" s="5"/>
      <c r="HI233" s="5"/>
      <c r="HJ233" s="5"/>
      <c r="HK233" s="5"/>
      <c r="HL233" s="5"/>
      <c r="HM233" s="5"/>
      <c r="HN233" s="5"/>
      <c r="HO233" s="5"/>
      <c r="HP233" s="5"/>
      <c r="HQ233" s="5"/>
      <c r="HR233" s="5"/>
      <c r="HS233" s="5"/>
      <c r="HT233" s="5"/>
      <c r="HU233" s="5"/>
      <c r="HV233" s="5"/>
      <c r="HW233" s="5"/>
      <c r="HX233" s="5"/>
      <c r="HY233" s="5"/>
      <c r="HZ233" s="5"/>
      <c r="IA233" s="5"/>
      <c r="IB233" s="5"/>
      <c r="IC233" s="5"/>
      <c r="ID233" s="5"/>
      <c r="IE233" s="5"/>
      <c r="IF233" s="5"/>
      <c r="IG233" s="5"/>
      <c r="IH233" s="5"/>
      <c r="II233" s="5"/>
      <c r="IJ233" s="5"/>
      <c r="IK233" s="5"/>
      <c r="IL233" s="5"/>
      <c r="IM233" s="5"/>
      <c r="IN233" s="5"/>
      <c r="IO233" s="5"/>
      <c r="IP233" s="5"/>
      <c r="IQ233" s="5"/>
      <c r="IR233" s="5"/>
      <c r="IS233" s="5"/>
      <c r="IT233" s="5"/>
      <c r="IU233" s="5"/>
    </row>
    <row r="234" spans="1:255" ht="24.75" thickBot="1">
      <c r="A234" s="687"/>
      <c r="B234" s="694"/>
      <c r="C234" s="112" t="s">
        <v>507</v>
      </c>
      <c r="D234" s="204" t="s">
        <v>112</v>
      </c>
      <c r="E234" s="203" t="s">
        <v>508</v>
      </c>
      <c r="F234" s="204" t="s">
        <v>112</v>
      </c>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s="5"/>
      <c r="FG234" s="5"/>
      <c r="FH234" s="5"/>
      <c r="FI234" s="5"/>
      <c r="FJ234" s="5"/>
      <c r="FK234" s="5"/>
      <c r="FL234" s="5"/>
      <c r="FM234" s="5"/>
      <c r="FN234" s="5"/>
      <c r="FO234" s="5"/>
      <c r="FP234" s="5"/>
      <c r="FQ234" s="5"/>
      <c r="FR234" s="5"/>
      <c r="FS234" s="5"/>
      <c r="FT234" s="5"/>
      <c r="FU234" s="5"/>
      <c r="FV234" s="5"/>
      <c r="FW234" s="5"/>
      <c r="FX234" s="5"/>
      <c r="FY234" s="5"/>
      <c r="FZ234" s="5"/>
      <c r="GA234" s="5"/>
      <c r="GB234" s="5"/>
      <c r="GC234" s="5"/>
      <c r="GD234" s="5"/>
      <c r="GE234" s="5"/>
      <c r="GF234" s="5"/>
      <c r="GG234" s="5"/>
      <c r="GH234" s="5"/>
      <c r="GI234" s="5"/>
      <c r="GJ234" s="5"/>
      <c r="GK234" s="5"/>
      <c r="GL234" s="5"/>
      <c r="GM234" s="5"/>
      <c r="GN234" s="5"/>
      <c r="GO234" s="5"/>
      <c r="GP234" s="5"/>
      <c r="GQ234" s="5"/>
      <c r="GR234" s="5"/>
      <c r="GS234" s="5"/>
      <c r="GT234" s="5"/>
      <c r="GU234" s="5"/>
      <c r="GV234" s="5"/>
      <c r="GW234" s="5"/>
      <c r="GX234" s="5"/>
      <c r="GY234" s="5"/>
      <c r="GZ234" s="5"/>
      <c r="HA234" s="5"/>
      <c r="HB234" s="5"/>
      <c r="HC234" s="5"/>
      <c r="HD234" s="5"/>
      <c r="HE234" s="5"/>
      <c r="HF234" s="5"/>
      <c r="HG234" s="5"/>
      <c r="HH234" s="5"/>
      <c r="HI234" s="5"/>
      <c r="HJ234" s="5"/>
      <c r="HK234" s="5"/>
      <c r="HL234" s="5"/>
      <c r="HM234" s="5"/>
      <c r="HN234" s="5"/>
      <c r="HO234" s="5"/>
      <c r="HP234" s="5"/>
      <c r="HQ234" s="5"/>
      <c r="HR234" s="5"/>
      <c r="HS234" s="5"/>
      <c r="HT234" s="5"/>
      <c r="HU234" s="5"/>
      <c r="HV234" s="5"/>
      <c r="HW234" s="5"/>
      <c r="HX234" s="5"/>
      <c r="HY234" s="5"/>
      <c r="HZ234" s="5"/>
      <c r="IA234" s="5"/>
      <c r="IB234" s="5"/>
      <c r="IC234" s="5"/>
      <c r="ID234" s="5"/>
      <c r="IE234" s="5"/>
      <c r="IF234" s="5"/>
      <c r="IG234" s="5"/>
      <c r="IH234" s="5"/>
      <c r="II234" s="5"/>
      <c r="IJ234" s="5"/>
      <c r="IK234" s="5"/>
      <c r="IL234" s="5"/>
      <c r="IM234" s="5"/>
      <c r="IN234" s="5"/>
      <c r="IO234" s="5"/>
      <c r="IP234" s="5"/>
      <c r="IQ234" s="5"/>
      <c r="IR234" s="5"/>
      <c r="IS234" s="5"/>
      <c r="IT234" s="5"/>
      <c r="IU234" s="5"/>
    </row>
    <row r="235" spans="1:255" ht="24.75" thickBot="1">
      <c r="A235" s="687"/>
      <c r="B235" s="694"/>
      <c r="C235" s="162" t="s">
        <v>509</v>
      </c>
      <c r="D235" s="204" t="s">
        <v>112</v>
      </c>
      <c r="E235" s="203" t="s">
        <v>510</v>
      </c>
      <c r="F235" s="204" t="s">
        <v>112</v>
      </c>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s="5"/>
      <c r="FG235" s="5"/>
      <c r="FH235" s="5"/>
      <c r="FI235" s="5"/>
      <c r="FJ235" s="5"/>
      <c r="FK235" s="5"/>
      <c r="FL235" s="5"/>
      <c r="FM235" s="5"/>
      <c r="FN235" s="5"/>
      <c r="FO235" s="5"/>
      <c r="FP235" s="5"/>
      <c r="FQ235" s="5"/>
      <c r="FR235" s="5"/>
      <c r="FS235" s="5"/>
      <c r="FT235" s="5"/>
      <c r="FU235" s="5"/>
      <c r="FV235" s="5"/>
      <c r="FW235" s="5"/>
      <c r="FX235" s="5"/>
      <c r="FY235" s="5"/>
      <c r="FZ235" s="5"/>
      <c r="GA235" s="5"/>
      <c r="GB235" s="5"/>
      <c r="GC235" s="5"/>
      <c r="GD235" s="5"/>
      <c r="GE235" s="5"/>
      <c r="GF235" s="5"/>
      <c r="GG235" s="5"/>
      <c r="GH235" s="5"/>
      <c r="GI235" s="5"/>
      <c r="GJ235" s="5"/>
      <c r="GK235" s="5"/>
      <c r="GL235" s="5"/>
      <c r="GM235" s="5"/>
      <c r="GN235" s="5"/>
      <c r="GO235" s="5"/>
      <c r="GP235" s="5"/>
      <c r="GQ235" s="5"/>
      <c r="GR235" s="5"/>
      <c r="GS235" s="5"/>
      <c r="GT235" s="5"/>
      <c r="GU235" s="5"/>
      <c r="GV235" s="5"/>
      <c r="GW235" s="5"/>
      <c r="GX235" s="5"/>
      <c r="GY235" s="5"/>
      <c r="GZ235" s="5"/>
      <c r="HA235" s="5"/>
      <c r="HB235" s="5"/>
      <c r="HC235" s="5"/>
      <c r="HD235" s="5"/>
      <c r="HE235" s="5"/>
      <c r="HF235" s="5"/>
      <c r="HG235" s="5"/>
      <c r="HH235" s="5"/>
      <c r="HI235" s="5"/>
      <c r="HJ235" s="5"/>
      <c r="HK235" s="5"/>
      <c r="HL235" s="5"/>
      <c r="HM235" s="5"/>
      <c r="HN235" s="5"/>
      <c r="HO235" s="5"/>
      <c r="HP235" s="5"/>
      <c r="HQ235" s="5"/>
      <c r="HR235" s="5"/>
      <c r="HS235" s="5"/>
      <c r="HT235" s="5"/>
      <c r="HU235" s="5"/>
      <c r="HV235" s="5"/>
      <c r="HW235" s="5"/>
      <c r="HX235" s="5"/>
      <c r="HY235" s="5"/>
      <c r="HZ235" s="5"/>
      <c r="IA235" s="5"/>
      <c r="IB235" s="5"/>
      <c r="IC235" s="5"/>
      <c r="ID235" s="5"/>
      <c r="IE235" s="5"/>
      <c r="IF235" s="5"/>
      <c r="IG235" s="5"/>
      <c r="IH235" s="5"/>
      <c r="II235" s="5"/>
      <c r="IJ235" s="5"/>
      <c r="IK235" s="5"/>
      <c r="IL235" s="5"/>
      <c r="IM235" s="5"/>
      <c r="IN235" s="5"/>
      <c r="IO235" s="5"/>
      <c r="IP235" s="5"/>
      <c r="IQ235" s="5"/>
      <c r="IR235" s="5"/>
      <c r="IS235" s="5"/>
      <c r="IT235" s="5"/>
      <c r="IU235" s="5"/>
    </row>
    <row r="236" spans="1:255" ht="24.75" thickBot="1">
      <c r="A236" s="687"/>
      <c r="B236" s="694"/>
      <c r="C236" s="697" t="s">
        <v>511</v>
      </c>
      <c r="D236" s="700" t="s">
        <v>512</v>
      </c>
      <c r="E236" s="203" t="s">
        <v>513</v>
      </c>
      <c r="F236" s="204" t="s">
        <v>112</v>
      </c>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s="5"/>
      <c r="FG236" s="5"/>
      <c r="FH236" s="5"/>
      <c r="FI236" s="5"/>
      <c r="FJ236" s="5"/>
      <c r="FK236" s="5"/>
      <c r="FL236" s="5"/>
      <c r="FM236" s="5"/>
      <c r="FN236" s="5"/>
      <c r="FO236" s="5"/>
      <c r="FP236" s="5"/>
      <c r="FQ236" s="5"/>
      <c r="FR236" s="5"/>
      <c r="FS236" s="5"/>
      <c r="FT236" s="5"/>
      <c r="FU236" s="5"/>
      <c r="FV236" s="5"/>
      <c r="FW236" s="5"/>
      <c r="FX236" s="5"/>
      <c r="FY236" s="5"/>
      <c r="FZ236" s="5"/>
      <c r="GA236" s="5"/>
      <c r="GB236" s="5"/>
      <c r="GC236" s="5"/>
      <c r="GD236" s="5"/>
      <c r="GE236" s="5"/>
      <c r="GF236" s="5"/>
      <c r="GG236" s="5"/>
      <c r="GH236" s="5"/>
      <c r="GI236" s="5"/>
      <c r="GJ236" s="5"/>
      <c r="GK236" s="5"/>
      <c r="GL236" s="5"/>
      <c r="GM236" s="5"/>
      <c r="GN236" s="5"/>
      <c r="GO236" s="5"/>
      <c r="GP236" s="5"/>
      <c r="GQ236" s="5"/>
      <c r="GR236" s="5"/>
      <c r="GS236" s="5"/>
      <c r="GT236" s="5"/>
      <c r="GU236" s="5"/>
      <c r="GV236" s="5"/>
      <c r="GW236" s="5"/>
      <c r="GX236" s="5"/>
      <c r="GY236" s="5"/>
      <c r="GZ236" s="5"/>
      <c r="HA236" s="5"/>
      <c r="HB236" s="5"/>
      <c r="HC236" s="5"/>
      <c r="HD236" s="5"/>
      <c r="HE236" s="5"/>
      <c r="HF236" s="5"/>
      <c r="HG236" s="5"/>
      <c r="HH236" s="5"/>
      <c r="HI236" s="5"/>
      <c r="HJ236" s="5"/>
      <c r="HK236" s="5"/>
      <c r="HL236" s="5"/>
      <c r="HM236" s="5"/>
      <c r="HN236" s="5"/>
      <c r="HO236" s="5"/>
      <c r="HP236" s="5"/>
      <c r="HQ236" s="5"/>
      <c r="HR236" s="5"/>
      <c r="HS236" s="5"/>
      <c r="HT236" s="5"/>
      <c r="HU236" s="5"/>
      <c r="HV236" s="5"/>
      <c r="HW236" s="5"/>
      <c r="HX236" s="5"/>
      <c r="HY236" s="5"/>
      <c r="HZ236" s="5"/>
      <c r="IA236" s="5"/>
      <c r="IB236" s="5"/>
      <c r="IC236" s="5"/>
      <c r="ID236" s="5"/>
      <c r="IE236" s="5"/>
      <c r="IF236" s="5"/>
      <c r="IG236" s="5"/>
      <c r="IH236" s="5"/>
      <c r="II236" s="5"/>
      <c r="IJ236" s="5"/>
      <c r="IK236" s="5"/>
      <c r="IL236" s="5"/>
      <c r="IM236" s="5"/>
      <c r="IN236" s="5"/>
      <c r="IO236" s="5"/>
      <c r="IP236" s="5"/>
      <c r="IQ236" s="5"/>
      <c r="IR236" s="5"/>
      <c r="IS236" s="5"/>
      <c r="IT236" s="5"/>
      <c r="IU236" s="5"/>
    </row>
    <row r="237" spans="1:255" ht="13.5" thickBot="1">
      <c r="A237" s="688"/>
      <c r="B237" s="694"/>
      <c r="C237" s="697"/>
      <c r="D237" s="700"/>
      <c r="E237" s="203" t="s">
        <v>514</v>
      </c>
      <c r="F237" s="204" t="s">
        <v>112</v>
      </c>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s="5"/>
      <c r="FG237" s="5"/>
      <c r="FH237" s="5"/>
      <c r="FI237" s="5"/>
      <c r="FJ237" s="5"/>
      <c r="FK237" s="5"/>
      <c r="FL237" s="5"/>
      <c r="FM237" s="5"/>
      <c r="FN237" s="5"/>
      <c r="FO237" s="5"/>
      <c r="FP237" s="5"/>
      <c r="FQ237" s="5"/>
      <c r="FR237" s="5"/>
      <c r="FS237" s="5"/>
      <c r="FT237" s="5"/>
      <c r="FU237" s="5"/>
      <c r="FV237" s="5"/>
      <c r="FW237" s="5"/>
      <c r="FX237" s="5"/>
      <c r="FY237" s="5"/>
      <c r="FZ237" s="5"/>
      <c r="GA237" s="5"/>
      <c r="GB237" s="5"/>
      <c r="GC237" s="5"/>
      <c r="GD237" s="5"/>
      <c r="GE237" s="5"/>
      <c r="GF237" s="5"/>
      <c r="GG237" s="5"/>
      <c r="GH237" s="5"/>
      <c r="GI237" s="5"/>
      <c r="GJ237" s="5"/>
      <c r="GK237" s="5"/>
      <c r="GL237" s="5"/>
      <c r="GM237" s="5"/>
      <c r="GN237" s="5"/>
      <c r="GO237" s="5"/>
      <c r="GP237" s="5"/>
      <c r="GQ237" s="5"/>
      <c r="GR237" s="5"/>
      <c r="GS237" s="5"/>
      <c r="GT237" s="5"/>
      <c r="GU237" s="5"/>
      <c r="GV237" s="5"/>
      <c r="GW237" s="5"/>
      <c r="GX237" s="5"/>
      <c r="GY237" s="5"/>
      <c r="GZ237" s="5"/>
      <c r="HA237" s="5"/>
      <c r="HB237" s="5"/>
      <c r="HC237" s="5"/>
      <c r="HD237" s="5"/>
      <c r="HE237" s="5"/>
      <c r="HF237" s="5"/>
      <c r="HG237" s="5"/>
      <c r="HH237" s="5"/>
      <c r="HI237" s="5"/>
      <c r="HJ237" s="5"/>
      <c r="HK237" s="5"/>
      <c r="HL237" s="5"/>
      <c r="HM237" s="5"/>
      <c r="HN237" s="5"/>
      <c r="HO237" s="5"/>
      <c r="HP237" s="5"/>
      <c r="HQ237" s="5"/>
      <c r="HR237" s="5"/>
      <c r="HS237" s="5"/>
      <c r="HT237" s="5"/>
      <c r="HU237" s="5"/>
      <c r="HV237" s="5"/>
      <c r="HW237" s="5"/>
      <c r="HX237" s="5"/>
      <c r="HY237" s="5"/>
      <c r="HZ237" s="5"/>
      <c r="IA237" s="5"/>
      <c r="IB237" s="5"/>
      <c r="IC237" s="5"/>
      <c r="ID237" s="5"/>
      <c r="IE237" s="5"/>
      <c r="IF237" s="5"/>
      <c r="IG237" s="5"/>
      <c r="IH237" s="5"/>
      <c r="II237" s="5"/>
      <c r="IJ237" s="5"/>
      <c r="IK237" s="5"/>
      <c r="IL237" s="5"/>
      <c r="IM237" s="5"/>
      <c r="IN237" s="5"/>
      <c r="IO237" s="5"/>
      <c r="IP237" s="5"/>
      <c r="IQ237" s="5"/>
      <c r="IR237" s="5"/>
      <c r="IS237" s="5"/>
      <c r="IT237" s="5"/>
      <c r="IU237" s="5"/>
    </row>
    <row r="238" spans="1:255" ht="36.75" thickBot="1">
      <c r="A238" s="686">
        <v>27</v>
      </c>
      <c r="B238" s="694" t="s">
        <v>1324</v>
      </c>
      <c r="C238" s="112" t="s">
        <v>806</v>
      </c>
      <c r="D238" s="206" t="s">
        <v>112</v>
      </c>
      <c r="E238" s="205" t="s">
        <v>515</v>
      </c>
      <c r="F238" s="206" t="s">
        <v>112</v>
      </c>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c r="EZ238" s="5"/>
      <c r="FA238" s="5"/>
      <c r="FB238" s="5"/>
      <c r="FC238" s="5"/>
      <c r="FD238" s="5"/>
      <c r="FE238" s="5"/>
      <c r="FF238" s="5"/>
      <c r="FG238" s="5"/>
      <c r="FH238" s="5"/>
      <c r="FI238" s="5"/>
      <c r="FJ238" s="5"/>
      <c r="FK238" s="5"/>
      <c r="FL238" s="5"/>
      <c r="FM238" s="5"/>
      <c r="FN238" s="5"/>
      <c r="FO238" s="5"/>
      <c r="FP238" s="5"/>
      <c r="FQ238" s="5"/>
      <c r="FR238" s="5"/>
      <c r="FS238" s="5"/>
      <c r="FT238" s="5"/>
      <c r="FU238" s="5"/>
      <c r="FV238" s="5"/>
      <c r="FW238" s="5"/>
      <c r="FX238" s="5"/>
      <c r="FY238" s="5"/>
      <c r="FZ238" s="5"/>
      <c r="GA238" s="5"/>
      <c r="GB238" s="5"/>
      <c r="GC238" s="5"/>
      <c r="GD238" s="5"/>
      <c r="GE238" s="5"/>
      <c r="GF238" s="5"/>
      <c r="GG238" s="5"/>
      <c r="GH238" s="5"/>
      <c r="GI238" s="5"/>
      <c r="GJ238" s="5"/>
      <c r="GK238" s="5"/>
      <c r="GL238" s="5"/>
      <c r="GM238" s="5"/>
      <c r="GN238" s="5"/>
      <c r="GO238" s="5"/>
      <c r="GP238" s="5"/>
      <c r="GQ238" s="5"/>
      <c r="GR238" s="5"/>
      <c r="GS238" s="5"/>
      <c r="GT238" s="5"/>
      <c r="GU238" s="5"/>
      <c r="GV238" s="5"/>
      <c r="GW238" s="5"/>
      <c r="GX238" s="5"/>
      <c r="GY238" s="5"/>
      <c r="GZ238" s="5"/>
      <c r="HA238" s="5"/>
      <c r="HB238" s="5"/>
      <c r="HC238" s="5"/>
      <c r="HD238" s="5"/>
      <c r="HE238" s="5"/>
      <c r="HF238" s="5"/>
      <c r="HG238" s="5"/>
      <c r="HH238" s="5"/>
      <c r="HI238" s="5"/>
      <c r="HJ238" s="5"/>
      <c r="HK238" s="5"/>
      <c r="HL238" s="5"/>
      <c r="HM238" s="5"/>
      <c r="HN238" s="5"/>
      <c r="HO238" s="5"/>
      <c r="HP238" s="5"/>
      <c r="HQ238" s="5"/>
      <c r="HR238" s="5"/>
      <c r="HS238" s="5"/>
      <c r="HT238" s="5"/>
      <c r="HU238" s="5"/>
      <c r="HV238" s="5"/>
      <c r="HW238" s="5"/>
      <c r="HX238" s="5"/>
      <c r="HY238" s="5"/>
      <c r="HZ238" s="5"/>
      <c r="IA238" s="5"/>
      <c r="IB238" s="5"/>
      <c r="IC238" s="5"/>
      <c r="ID238" s="5"/>
      <c r="IE238" s="5"/>
      <c r="IF238" s="5"/>
      <c r="IG238" s="5"/>
      <c r="IH238" s="5"/>
      <c r="II238" s="5"/>
      <c r="IJ238" s="5"/>
      <c r="IK238" s="5"/>
      <c r="IL238" s="5"/>
      <c r="IM238" s="5"/>
      <c r="IN238" s="5"/>
      <c r="IO238" s="5"/>
      <c r="IP238" s="5"/>
      <c r="IQ238" s="5"/>
      <c r="IR238" s="5"/>
      <c r="IS238" s="5"/>
      <c r="IT238" s="5"/>
      <c r="IU238" s="5"/>
    </row>
    <row r="239" spans="1:255" ht="26.25" customHeight="1" thickBot="1">
      <c r="A239" s="687"/>
      <c r="B239" s="694"/>
      <c r="C239" s="112" t="s">
        <v>499</v>
      </c>
      <c r="D239" s="206" t="s">
        <v>112</v>
      </c>
      <c r="E239" s="205" t="s">
        <v>500</v>
      </c>
      <c r="F239" s="206" t="s">
        <v>112</v>
      </c>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c r="EZ239" s="5"/>
      <c r="FA239" s="5"/>
      <c r="FB239" s="5"/>
      <c r="FC239" s="5"/>
      <c r="FD239" s="5"/>
      <c r="FE239" s="5"/>
      <c r="FF239" s="5"/>
      <c r="FG239" s="5"/>
      <c r="FH239" s="5"/>
      <c r="FI239" s="5"/>
      <c r="FJ239" s="5"/>
      <c r="FK239" s="5"/>
      <c r="FL239" s="5"/>
      <c r="FM239" s="5"/>
      <c r="FN239" s="5"/>
      <c r="FO239" s="5"/>
      <c r="FP239" s="5"/>
      <c r="FQ239" s="5"/>
      <c r="FR239" s="5"/>
      <c r="FS239" s="5"/>
      <c r="FT239" s="5"/>
      <c r="FU239" s="5"/>
      <c r="FV239" s="5"/>
      <c r="FW239" s="5"/>
      <c r="FX239" s="5"/>
      <c r="FY239" s="5"/>
      <c r="FZ239" s="5"/>
      <c r="GA239" s="5"/>
      <c r="GB239" s="5"/>
      <c r="GC239" s="5"/>
      <c r="GD239" s="5"/>
      <c r="GE239" s="5"/>
      <c r="GF239" s="5"/>
      <c r="GG239" s="5"/>
      <c r="GH239" s="5"/>
      <c r="GI239" s="5"/>
      <c r="GJ239" s="5"/>
      <c r="GK239" s="5"/>
      <c r="GL239" s="5"/>
      <c r="GM239" s="5"/>
      <c r="GN239" s="5"/>
      <c r="GO239" s="5"/>
      <c r="GP239" s="5"/>
      <c r="GQ239" s="5"/>
      <c r="GR239" s="5"/>
      <c r="GS239" s="5"/>
      <c r="GT239" s="5"/>
      <c r="GU239" s="5"/>
      <c r="GV239" s="5"/>
      <c r="GW239" s="5"/>
      <c r="GX239" s="5"/>
      <c r="GY239" s="5"/>
      <c r="GZ239" s="5"/>
      <c r="HA239" s="5"/>
      <c r="HB239" s="5"/>
      <c r="HC239" s="5"/>
      <c r="HD239" s="5"/>
      <c r="HE239" s="5"/>
      <c r="HF239" s="5"/>
      <c r="HG239" s="5"/>
      <c r="HH239" s="5"/>
      <c r="HI239" s="5"/>
      <c r="HJ239" s="5"/>
      <c r="HK239" s="5"/>
      <c r="HL239" s="5"/>
      <c r="HM239" s="5"/>
      <c r="HN239" s="5"/>
      <c r="HO239" s="5"/>
      <c r="HP239" s="5"/>
      <c r="HQ239" s="5"/>
      <c r="HR239" s="5"/>
      <c r="HS239" s="5"/>
      <c r="HT239" s="5"/>
      <c r="HU239" s="5"/>
      <c r="HV239" s="5"/>
      <c r="HW239" s="5"/>
      <c r="HX239" s="5"/>
      <c r="HY239" s="5"/>
      <c r="HZ239" s="5"/>
      <c r="IA239" s="5"/>
      <c r="IB239" s="5"/>
      <c r="IC239" s="5"/>
      <c r="ID239" s="5"/>
      <c r="IE239" s="5"/>
      <c r="IF239" s="5"/>
      <c r="IG239" s="5"/>
      <c r="IH239" s="5"/>
      <c r="II239" s="5"/>
      <c r="IJ239" s="5"/>
      <c r="IK239" s="5"/>
      <c r="IL239" s="5"/>
      <c r="IM239" s="5"/>
      <c r="IN239" s="5"/>
      <c r="IO239" s="5"/>
      <c r="IP239" s="5"/>
      <c r="IQ239" s="5"/>
      <c r="IR239" s="5"/>
      <c r="IS239" s="5"/>
      <c r="IT239" s="5"/>
      <c r="IU239" s="5"/>
    </row>
    <row r="240" spans="1:255" ht="36.75" thickBot="1">
      <c r="A240" s="687"/>
      <c r="B240" s="694"/>
      <c r="C240" s="112" t="s">
        <v>501</v>
      </c>
      <c r="D240" s="206" t="s">
        <v>112</v>
      </c>
      <c r="E240" s="205" t="s">
        <v>502</v>
      </c>
      <c r="F240" s="206" t="s">
        <v>112</v>
      </c>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c r="EZ240" s="5"/>
      <c r="FA240" s="5"/>
      <c r="FB240" s="5"/>
      <c r="FC240" s="5"/>
      <c r="FD240" s="5"/>
      <c r="FE240" s="5"/>
      <c r="FF240" s="5"/>
      <c r="FG240" s="5"/>
      <c r="FH240" s="5"/>
      <c r="FI240" s="5"/>
      <c r="FJ240" s="5"/>
      <c r="FK240" s="5"/>
      <c r="FL240" s="5"/>
      <c r="FM240" s="5"/>
      <c r="FN240" s="5"/>
      <c r="FO240" s="5"/>
      <c r="FP240" s="5"/>
      <c r="FQ240" s="5"/>
      <c r="FR240" s="5"/>
      <c r="FS240" s="5"/>
      <c r="FT240" s="5"/>
      <c r="FU240" s="5"/>
      <c r="FV240" s="5"/>
      <c r="FW240" s="5"/>
      <c r="FX240" s="5"/>
      <c r="FY240" s="5"/>
      <c r="FZ240" s="5"/>
      <c r="GA240" s="5"/>
      <c r="GB240" s="5"/>
      <c r="GC240" s="5"/>
      <c r="GD240" s="5"/>
      <c r="GE240" s="5"/>
      <c r="GF240" s="5"/>
      <c r="GG240" s="5"/>
      <c r="GH240" s="5"/>
      <c r="GI240" s="5"/>
      <c r="GJ240" s="5"/>
      <c r="GK240" s="5"/>
      <c r="GL240" s="5"/>
      <c r="GM240" s="5"/>
      <c r="GN240" s="5"/>
      <c r="GO240" s="5"/>
      <c r="GP240" s="5"/>
      <c r="GQ240" s="5"/>
      <c r="GR240" s="5"/>
      <c r="GS240" s="5"/>
      <c r="GT240" s="5"/>
      <c r="GU240" s="5"/>
      <c r="GV240" s="5"/>
      <c r="GW240" s="5"/>
      <c r="GX240" s="5"/>
      <c r="GY240" s="5"/>
      <c r="GZ240" s="5"/>
      <c r="HA240" s="5"/>
      <c r="HB240" s="5"/>
      <c r="HC240" s="5"/>
      <c r="HD240" s="5"/>
      <c r="HE240" s="5"/>
      <c r="HF240" s="5"/>
      <c r="HG240" s="5"/>
      <c r="HH240" s="5"/>
      <c r="HI240" s="5"/>
      <c r="HJ240" s="5"/>
      <c r="HK240" s="5"/>
      <c r="HL240" s="5"/>
      <c r="HM240" s="5"/>
      <c r="HN240" s="5"/>
      <c r="HO240" s="5"/>
      <c r="HP240" s="5"/>
      <c r="HQ240" s="5"/>
      <c r="HR240" s="5"/>
      <c r="HS240" s="5"/>
      <c r="HT240" s="5"/>
      <c r="HU240" s="5"/>
      <c r="HV240" s="5"/>
      <c r="HW240" s="5"/>
      <c r="HX240" s="5"/>
      <c r="HY240" s="5"/>
      <c r="HZ240" s="5"/>
      <c r="IA240" s="5"/>
      <c r="IB240" s="5"/>
      <c r="IC240" s="5"/>
      <c r="ID240" s="5"/>
      <c r="IE240" s="5"/>
      <c r="IF240" s="5"/>
      <c r="IG240" s="5"/>
      <c r="IH240" s="5"/>
      <c r="II240" s="5"/>
      <c r="IJ240" s="5"/>
      <c r="IK240" s="5"/>
      <c r="IL240" s="5"/>
      <c r="IM240" s="5"/>
      <c r="IN240" s="5"/>
      <c r="IO240" s="5"/>
      <c r="IP240" s="5"/>
      <c r="IQ240" s="5"/>
      <c r="IR240" s="5"/>
      <c r="IS240" s="5"/>
      <c r="IT240" s="5"/>
      <c r="IU240" s="5"/>
    </row>
    <row r="241" spans="1:6" ht="36.75" thickBot="1">
      <c r="A241" s="687"/>
      <c r="B241" s="694"/>
      <c r="C241" s="112" t="s">
        <v>503</v>
      </c>
      <c r="D241" s="206" t="s">
        <v>112</v>
      </c>
      <c r="E241" s="205" t="s">
        <v>504</v>
      </c>
      <c r="F241" s="206" t="s">
        <v>112</v>
      </c>
    </row>
    <row r="242" spans="1:6" ht="24.75" thickBot="1">
      <c r="A242" s="687"/>
      <c r="B242" s="694"/>
      <c r="C242" s="112" t="s">
        <v>505</v>
      </c>
      <c r="D242" s="206" t="s">
        <v>112</v>
      </c>
      <c r="E242" s="205" t="s">
        <v>506</v>
      </c>
      <c r="F242" s="206" t="s">
        <v>112</v>
      </c>
    </row>
    <row r="243" spans="1:6" ht="24.75" thickBot="1">
      <c r="A243" s="687"/>
      <c r="B243" s="694"/>
      <c r="C243" s="112" t="s">
        <v>507</v>
      </c>
      <c r="D243" s="206" t="s">
        <v>112</v>
      </c>
      <c r="E243" s="205" t="s">
        <v>508</v>
      </c>
      <c r="F243" s="206" t="s">
        <v>112</v>
      </c>
    </row>
    <row r="244" spans="1:6" ht="24.75" thickBot="1">
      <c r="A244" s="687"/>
      <c r="B244" s="694"/>
      <c r="C244" s="162" t="s">
        <v>509</v>
      </c>
      <c r="D244" s="206" t="s">
        <v>112</v>
      </c>
      <c r="E244" s="205" t="s">
        <v>510</v>
      </c>
      <c r="F244" s="206" t="s">
        <v>112</v>
      </c>
    </row>
    <row r="245" spans="1:6" ht="24.75" thickBot="1">
      <c r="A245" s="687"/>
      <c r="B245" s="694"/>
      <c r="C245" s="697" t="s">
        <v>511</v>
      </c>
      <c r="D245" s="700" t="s">
        <v>512</v>
      </c>
      <c r="E245" s="205" t="s">
        <v>513</v>
      </c>
      <c r="F245" s="206" t="s">
        <v>112</v>
      </c>
    </row>
    <row r="246" spans="1:6" ht="13.5" thickBot="1">
      <c r="A246" s="688"/>
      <c r="B246" s="694"/>
      <c r="C246" s="697"/>
      <c r="D246" s="700"/>
      <c r="E246" s="205" t="s">
        <v>514</v>
      </c>
      <c r="F246" s="206" t="s">
        <v>112</v>
      </c>
    </row>
    <row r="247" spans="1:6" ht="36.75" thickBot="1">
      <c r="A247" s="686">
        <v>28</v>
      </c>
      <c r="B247" s="694" t="s">
        <v>1325</v>
      </c>
      <c r="C247" s="112" t="s">
        <v>806</v>
      </c>
      <c r="D247" s="208" t="s">
        <v>112</v>
      </c>
      <c r="E247" s="207" t="s">
        <v>515</v>
      </c>
      <c r="F247" s="208" t="s">
        <v>112</v>
      </c>
    </row>
    <row r="248" spans="1:6" ht="24.75" thickBot="1">
      <c r="A248" s="687"/>
      <c r="B248" s="694"/>
      <c r="C248" s="112" t="s">
        <v>499</v>
      </c>
      <c r="D248" s="208" t="s">
        <v>112</v>
      </c>
      <c r="E248" s="207" t="s">
        <v>500</v>
      </c>
      <c r="F248" s="208" t="s">
        <v>112</v>
      </c>
    </row>
    <row r="249" spans="1:6" ht="36.75" thickBot="1">
      <c r="A249" s="687"/>
      <c r="B249" s="694"/>
      <c r="C249" s="112" t="s">
        <v>501</v>
      </c>
      <c r="D249" s="208" t="s">
        <v>112</v>
      </c>
      <c r="E249" s="207" t="s">
        <v>502</v>
      </c>
      <c r="F249" s="208" t="s">
        <v>112</v>
      </c>
    </row>
    <row r="250" spans="1:6" ht="36.75" thickBot="1">
      <c r="A250" s="687"/>
      <c r="B250" s="694"/>
      <c r="C250" s="112" t="s">
        <v>503</v>
      </c>
      <c r="D250" s="208" t="s">
        <v>112</v>
      </c>
      <c r="E250" s="207" t="s">
        <v>504</v>
      </c>
      <c r="F250" s="208" t="s">
        <v>112</v>
      </c>
    </row>
    <row r="251" spans="1:6" ht="24.75" thickBot="1">
      <c r="A251" s="687"/>
      <c r="B251" s="694"/>
      <c r="C251" s="112" t="s">
        <v>505</v>
      </c>
      <c r="D251" s="208" t="s">
        <v>112</v>
      </c>
      <c r="E251" s="207" t="s">
        <v>506</v>
      </c>
      <c r="F251" s="208" t="s">
        <v>112</v>
      </c>
    </row>
    <row r="252" spans="1:6" ht="24.75" thickBot="1">
      <c r="A252" s="687"/>
      <c r="B252" s="694"/>
      <c r="C252" s="112" t="s">
        <v>507</v>
      </c>
      <c r="D252" s="208" t="s">
        <v>112</v>
      </c>
      <c r="E252" s="207" t="s">
        <v>508</v>
      </c>
      <c r="F252" s="208" t="s">
        <v>112</v>
      </c>
    </row>
    <row r="253" spans="1:6" ht="24.75" thickBot="1">
      <c r="A253" s="687"/>
      <c r="B253" s="694"/>
      <c r="C253" s="162" t="s">
        <v>509</v>
      </c>
      <c r="D253" s="208" t="s">
        <v>112</v>
      </c>
      <c r="E253" s="207" t="s">
        <v>510</v>
      </c>
      <c r="F253" s="208" t="s">
        <v>112</v>
      </c>
    </row>
    <row r="254" spans="1:6" ht="24.75" thickBot="1">
      <c r="A254" s="687"/>
      <c r="B254" s="694"/>
      <c r="C254" s="697" t="s">
        <v>511</v>
      </c>
      <c r="D254" s="700" t="s">
        <v>512</v>
      </c>
      <c r="E254" s="207" t="s">
        <v>513</v>
      </c>
      <c r="F254" s="208" t="s">
        <v>112</v>
      </c>
    </row>
    <row r="255" spans="1:6" ht="13.5" thickBot="1">
      <c r="A255" s="688"/>
      <c r="B255" s="694"/>
      <c r="C255" s="697"/>
      <c r="D255" s="700"/>
      <c r="E255" s="207" t="s">
        <v>514</v>
      </c>
      <c r="F255" s="208" t="s">
        <v>112</v>
      </c>
    </row>
    <row r="256" spans="1:6" ht="36.75" thickBot="1">
      <c r="A256" s="686">
        <v>29</v>
      </c>
      <c r="B256" s="694" t="s">
        <v>1326</v>
      </c>
      <c r="C256" s="112" t="s">
        <v>806</v>
      </c>
      <c r="D256" s="210" t="s">
        <v>112</v>
      </c>
      <c r="E256" s="209" t="s">
        <v>515</v>
      </c>
      <c r="F256" s="210" t="s">
        <v>112</v>
      </c>
    </row>
    <row r="257" spans="1:6" ht="24.75" thickBot="1">
      <c r="A257" s="687"/>
      <c r="B257" s="694"/>
      <c r="C257" s="112" t="s">
        <v>499</v>
      </c>
      <c r="D257" s="210" t="s">
        <v>112</v>
      </c>
      <c r="E257" s="209" t="s">
        <v>500</v>
      </c>
      <c r="F257" s="210" t="s">
        <v>112</v>
      </c>
    </row>
    <row r="258" spans="1:6" ht="36.75" thickBot="1">
      <c r="A258" s="687"/>
      <c r="B258" s="694"/>
      <c r="C258" s="112" t="s">
        <v>501</v>
      </c>
      <c r="D258" s="210" t="s">
        <v>112</v>
      </c>
      <c r="E258" s="209" t="s">
        <v>502</v>
      </c>
      <c r="F258" s="210" t="s">
        <v>112</v>
      </c>
    </row>
    <row r="259" spans="1:6" ht="36.75" thickBot="1">
      <c r="A259" s="687"/>
      <c r="B259" s="694"/>
      <c r="C259" s="112" t="s">
        <v>503</v>
      </c>
      <c r="D259" s="210" t="s">
        <v>112</v>
      </c>
      <c r="E259" s="209" t="s">
        <v>504</v>
      </c>
      <c r="F259" s="210" t="s">
        <v>112</v>
      </c>
    </row>
    <row r="260" spans="1:6" ht="24.75" thickBot="1">
      <c r="A260" s="687"/>
      <c r="B260" s="694"/>
      <c r="C260" s="112" t="s">
        <v>505</v>
      </c>
      <c r="D260" s="210" t="s">
        <v>112</v>
      </c>
      <c r="E260" s="209" t="s">
        <v>506</v>
      </c>
      <c r="F260" s="210" t="s">
        <v>112</v>
      </c>
    </row>
    <row r="261" spans="1:6" ht="24.75" thickBot="1">
      <c r="A261" s="687"/>
      <c r="B261" s="694"/>
      <c r="C261" s="112" t="s">
        <v>507</v>
      </c>
      <c r="D261" s="210" t="s">
        <v>112</v>
      </c>
      <c r="E261" s="209" t="s">
        <v>508</v>
      </c>
      <c r="F261" s="210" t="s">
        <v>112</v>
      </c>
    </row>
    <row r="262" spans="1:6" ht="24.75" thickBot="1">
      <c r="A262" s="687"/>
      <c r="B262" s="694"/>
      <c r="C262" s="162" t="s">
        <v>509</v>
      </c>
      <c r="D262" s="210" t="s">
        <v>112</v>
      </c>
      <c r="E262" s="209" t="s">
        <v>510</v>
      </c>
      <c r="F262" s="210" t="s">
        <v>112</v>
      </c>
    </row>
    <row r="263" spans="1:6" ht="24.75" thickBot="1">
      <c r="A263" s="687"/>
      <c r="B263" s="694"/>
      <c r="C263" s="697" t="s">
        <v>511</v>
      </c>
      <c r="D263" s="700" t="s">
        <v>512</v>
      </c>
      <c r="E263" s="209" t="s">
        <v>513</v>
      </c>
      <c r="F263" s="210" t="s">
        <v>112</v>
      </c>
    </row>
    <row r="264" spans="1:6" ht="13.5" thickBot="1">
      <c r="A264" s="688"/>
      <c r="B264" s="694"/>
      <c r="C264" s="697"/>
      <c r="D264" s="700"/>
      <c r="E264" s="209" t="s">
        <v>514</v>
      </c>
      <c r="F264" s="210" t="s">
        <v>112</v>
      </c>
    </row>
    <row r="265" spans="1:6" ht="36.75" thickBot="1">
      <c r="A265" s="686">
        <v>30</v>
      </c>
      <c r="B265" s="694" t="s">
        <v>1327</v>
      </c>
      <c r="C265" s="112" t="s">
        <v>806</v>
      </c>
      <c r="D265" s="212" t="s">
        <v>112</v>
      </c>
      <c r="E265" s="211" t="s">
        <v>515</v>
      </c>
      <c r="F265" s="212" t="s">
        <v>112</v>
      </c>
    </row>
    <row r="266" spans="1:6" ht="24.75" thickBot="1">
      <c r="A266" s="687"/>
      <c r="B266" s="694"/>
      <c r="C266" s="112" t="s">
        <v>499</v>
      </c>
      <c r="D266" s="212" t="s">
        <v>112</v>
      </c>
      <c r="E266" s="211" t="s">
        <v>500</v>
      </c>
      <c r="F266" s="212" t="s">
        <v>112</v>
      </c>
    </row>
    <row r="267" spans="1:6" ht="36.75" thickBot="1">
      <c r="A267" s="687"/>
      <c r="B267" s="694"/>
      <c r="C267" s="112" t="s">
        <v>501</v>
      </c>
      <c r="D267" s="212" t="s">
        <v>112</v>
      </c>
      <c r="E267" s="211" t="s">
        <v>502</v>
      </c>
      <c r="F267" s="212" t="s">
        <v>112</v>
      </c>
    </row>
    <row r="268" spans="1:6" ht="36.75" thickBot="1">
      <c r="A268" s="687"/>
      <c r="B268" s="694"/>
      <c r="C268" s="112" t="s">
        <v>503</v>
      </c>
      <c r="D268" s="212" t="s">
        <v>112</v>
      </c>
      <c r="E268" s="211" t="s">
        <v>504</v>
      </c>
      <c r="F268" s="212" t="s">
        <v>112</v>
      </c>
    </row>
    <row r="269" spans="1:6" ht="24.75" thickBot="1">
      <c r="A269" s="687"/>
      <c r="B269" s="694"/>
      <c r="C269" s="112" t="s">
        <v>505</v>
      </c>
      <c r="D269" s="212" t="s">
        <v>112</v>
      </c>
      <c r="E269" s="211" t="s">
        <v>506</v>
      </c>
      <c r="F269" s="212" t="s">
        <v>112</v>
      </c>
    </row>
    <row r="270" spans="1:6" ht="24.75" thickBot="1">
      <c r="A270" s="687"/>
      <c r="B270" s="694"/>
      <c r="C270" s="112" t="s">
        <v>507</v>
      </c>
      <c r="D270" s="212" t="s">
        <v>112</v>
      </c>
      <c r="E270" s="211" t="s">
        <v>508</v>
      </c>
      <c r="F270" s="212" t="s">
        <v>112</v>
      </c>
    </row>
    <row r="271" spans="1:6" ht="24.75" thickBot="1">
      <c r="A271" s="687"/>
      <c r="B271" s="694"/>
      <c r="C271" s="162" t="s">
        <v>509</v>
      </c>
      <c r="D271" s="212" t="s">
        <v>112</v>
      </c>
      <c r="E271" s="211" t="s">
        <v>510</v>
      </c>
      <c r="F271" s="212" t="s">
        <v>112</v>
      </c>
    </row>
    <row r="272" spans="1:6" ht="24.75" thickBot="1">
      <c r="A272" s="687"/>
      <c r="B272" s="694"/>
      <c r="C272" s="697" t="s">
        <v>511</v>
      </c>
      <c r="D272" s="700" t="s">
        <v>516</v>
      </c>
      <c r="E272" s="211" t="s">
        <v>513</v>
      </c>
      <c r="F272" s="212" t="s">
        <v>112</v>
      </c>
    </row>
    <row r="273" spans="1:6" ht="13.5" thickBot="1">
      <c r="A273" s="688"/>
      <c r="B273" s="694"/>
      <c r="C273" s="697"/>
      <c r="D273" s="700"/>
      <c r="E273" s="211" t="s">
        <v>514</v>
      </c>
      <c r="F273" s="212" t="s">
        <v>112</v>
      </c>
    </row>
    <row r="274" spans="1:6" ht="36.75" thickBot="1">
      <c r="A274" s="686">
        <v>31</v>
      </c>
      <c r="B274" s="694" t="s">
        <v>1328</v>
      </c>
      <c r="C274" s="112" t="s">
        <v>806</v>
      </c>
      <c r="D274" s="214" t="s">
        <v>112</v>
      </c>
      <c r="E274" s="213" t="s">
        <v>515</v>
      </c>
      <c r="F274" s="214" t="s">
        <v>112</v>
      </c>
    </row>
    <row r="275" spans="1:6" ht="24.75" thickBot="1">
      <c r="A275" s="687"/>
      <c r="B275" s="694"/>
      <c r="C275" s="112" t="s">
        <v>499</v>
      </c>
      <c r="D275" s="214" t="s">
        <v>112</v>
      </c>
      <c r="E275" s="213" t="s">
        <v>500</v>
      </c>
      <c r="F275" s="214" t="s">
        <v>112</v>
      </c>
    </row>
    <row r="276" spans="1:6" ht="36.75" thickBot="1">
      <c r="A276" s="687"/>
      <c r="B276" s="694"/>
      <c r="C276" s="112" t="s">
        <v>501</v>
      </c>
      <c r="D276" s="214" t="s">
        <v>112</v>
      </c>
      <c r="E276" s="213" t="s">
        <v>502</v>
      </c>
      <c r="F276" s="214" t="s">
        <v>112</v>
      </c>
    </row>
    <row r="277" spans="1:6" ht="36.75" thickBot="1">
      <c r="A277" s="687"/>
      <c r="B277" s="694"/>
      <c r="C277" s="112" t="s">
        <v>503</v>
      </c>
      <c r="D277" s="214" t="s">
        <v>112</v>
      </c>
      <c r="E277" s="213" t="s">
        <v>504</v>
      </c>
      <c r="F277" s="214" t="s">
        <v>112</v>
      </c>
    </row>
    <row r="278" spans="1:6" ht="24.75" thickBot="1">
      <c r="A278" s="687"/>
      <c r="B278" s="694"/>
      <c r="C278" s="112" t="s">
        <v>505</v>
      </c>
      <c r="D278" s="214" t="s">
        <v>112</v>
      </c>
      <c r="E278" s="213" t="s">
        <v>506</v>
      </c>
      <c r="F278" s="214" t="s">
        <v>112</v>
      </c>
    </row>
    <row r="279" spans="1:6" ht="24.75" thickBot="1">
      <c r="A279" s="687"/>
      <c r="B279" s="694"/>
      <c r="C279" s="112" t="s">
        <v>507</v>
      </c>
      <c r="D279" s="214" t="s">
        <v>112</v>
      </c>
      <c r="E279" s="213" t="s">
        <v>508</v>
      </c>
      <c r="F279" s="214" t="s">
        <v>112</v>
      </c>
    </row>
    <row r="280" spans="1:6" ht="24.75" thickBot="1">
      <c r="A280" s="687"/>
      <c r="B280" s="694"/>
      <c r="C280" s="162" t="s">
        <v>509</v>
      </c>
      <c r="D280" s="214" t="s">
        <v>112</v>
      </c>
      <c r="E280" s="213" t="s">
        <v>510</v>
      </c>
      <c r="F280" s="214" t="s">
        <v>112</v>
      </c>
    </row>
    <row r="281" spans="1:6" s="5" customFormat="1" ht="24.75" thickBot="1">
      <c r="A281" s="687"/>
      <c r="B281" s="694"/>
      <c r="C281" s="697" t="s">
        <v>511</v>
      </c>
      <c r="D281" s="700" t="s">
        <v>512</v>
      </c>
      <c r="E281" s="213" t="s">
        <v>513</v>
      </c>
      <c r="F281" s="214" t="s">
        <v>112</v>
      </c>
    </row>
    <row r="282" spans="1:6" s="5" customFormat="1" ht="13.5" thickBot="1">
      <c r="A282" s="688"/>
      <c r="B282" s="694"/>
      <c r="C282" s="697"/>
      <c r="D282" s="700"/>
      <c r="E282" s="213" t="s">
        <v>514</v>
      </c>
      <c r="F282" s="214" t="s">
        <v>112</v>
      </c>
    </row>
    <row r="283" spans="1:6" s="5" customFormat="1" ht="36.75" thickBot="1">
      <c r="A283" s="686">
        <v>32</v>
      </c>
      <c r="B283" s="694" t="s">
        <v>1329</v>
      </c>
      <c r="C283" s="112" t="s">
        <v>806</v>
      </c>
      <c r="D283" s="216" t="s">
        <v>112</v>
      </c>
      <c r="E283" s="215" t="s">
        <v>515</v>
      </c>
      <c r="F283" s="216" t="s">
        <v>112</v>
      </c>
    </row>
    <row r="284" spans="1:6" s="5" customFormat="1" ht="24.75" thickBot="1">
      <c r="A284" s="687"/>
      <c r="B284" s="694"/>
      <c r="C284" s="112" t="s">
        <v>499</v>
      </c>
      <c r="D284" s="216" t="s">
        <v>112</v>
      </c>
      <c r="E284" s="215" t="s">
        <v>500</v>
      </c>
      <c r="F284" s="216" t="s">
        <v>112</v>
      </c>
    </row>
    <row r="285" spans="1:6" s="5" customFormat="1" ht="36.75" thickBot="1">
      <c r="A285" s="687"/>
      <c r="B285" s="694"/>
      <c r="C285" s="112" t="s">
        <v>501</v>
      </c>
      <c r="D285" s="216" t="s">
        <v>112</v>
      </c>
      <c r="E285" s="215" t="s">
        <v>502</v>
      </c>
      <c r="F285" s="216" t="s">
        <v>112</v>
      </c>
    </row>
    <row r="286" spans="1:6" s="5" customFormat="1" ht="36.75" thickBot="1">
      <c r="A286" s="687"/>
      <c r="B286" s="694"/>
      <c r="C286" s="112" t="s">
        <v>503</v>
      </c>
      <c r="D286" s="216" t="s">
        <v>112</v>
      </c>
      <c r="E286" s="215" t="s">
        <v>504</v>
      </c>
      <c r="F286" s="216" t="s">
        <v>112</v>
      </c>
    </row>
    <row r="287" spans="1:6" s="5" customFormat="1" ht="24.75" thickBot="1">
      <c r="A287" s="687"/>
      <c r="B287" s="694"/>
      <c r="C287" s="112" t="s">
        <v>505</v>
      </c>
      <c r="D287" s="216" t="s">
        <v>112</v>
      </c>
      <c r="E287" s="215" t="s">
        <v>506</v>
      </c>
      <c r="F287" s="216" t="s">
        <v>112</v>
      </c>
    </row>
    <row r="288" spans="1:6" s="5" customFormat="1" ht="26.25" customHeight="1" thickBot="1">
      <c r="A288" s="687"/>
      <c r="B288" s="694"/>
      <c r="C288" s="112" t="s">
        <v>507</v>
      </c>
      <c r="D288" s="216" t="s">
        <v>112</v>
      </c>
      <c r="E288" s="215" t="s">
        <v>508</v>
      </c>
      <c r="F288" s="216" t="s">
        <v>112</v>
      </c>
    </row>
    <row r="289" spans="1:255" s="5" customFormat="1" ht="24.75" thickBot="1">
      <c r="A289" s="687"/>
      <c r="B289" s="694"/>
      <c r="C289" s="162" t="s">
        <v>509</v>
      </c>
      <c r="D289" s="216" t="s">
        <v>112</v>
      </c>
      <c r="E289" s="215" t="s">
        <v>510</v>
      </c>
      <c r="F289" s="216" t="s">
        <v>112</v>
      </c>
    </row>
    <row r="290" spans="1:255" ht="24.75" thickBot="1">
      <c r="A290" s="687"/>
      <c r="B290" s="694"/>
      <c r="C290" s="697" t="s">
        <v>511</v>
      </c>
      <c r="D290" s="700" t="s">
        <v>512</v>
      </c>
      <c r="E290" s="215" t="s">
        <v>513</v>
      </c>
      <c r="F290" s="216" t="s">
        <v>112</v>
      </c>
    </row>
    <row r="291" spans="1:255" ht="13.5" thickBot="1">
      <c r="A291" s="688"/>
      <c r="B291" s="694"/>
      <c r="C291" s="697"/>
      <c r="D291" s="700"/>
      <c r="E291" s="215" t="s">
        <v>514</v>
      </c>
      <c r="F291" s="216" t="s">
        <v>112</v>
      </c>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5"/>
      <c r="DZ291" s="5"/>
      <c r="EA291" s="5"/>
      <c r="EB291" s="5"/>
      <c r="EC291" s="5"/>
      <c r="ED291" s="5"/>
      <c r="EE291" s="5"/>
      <c r="EF291" s="5"/>
      <c r="EG291" s="5"/>
      <c r="EH291" s="5"/>
      <c r="EI291" s="5"/>
      <c r="EJ291" s="5"/>
      <c r="EK291" s="5"/>
      <c r="EL291" s="5"/>
      <c r="EM291" s="5"/>
      <c r="EN291" s="5"/>
      <c r="EO291" s="5"/>
      <c r="EP291" s="5"/>
      <c r="EQ291" s="5"/>
      <c r="ER291" s="5"/>
      <c r="ES291" s="5"/>
      <c r="ET291" s="5"/>
      <c r="EU291" s="5"/>
      <c r="EV291" s="5"/>
      <c r="EW291" s="5"/>
      <c r="EX291" s="5"/>
      <c r="EY291" s="5"/>
      <c r="EZ291" s="5"/>
      <c r="FA291" s="5"/>
      <c r="FB291" s="5"/>
      <c r="FC291" s="5"/>
      <c r="FD291" s="5"/>
      <c r="FE291" s="5"/>
      <c r="FF291" s="5"/>
      <c r="FG291" s="5"/>
      <c r="FH291" s="5"/>
      <c r="FI291" s="5"/>
      <c r="FJ291" s="5"/>
      <c r="FK291" s="5"/>
      <c r="FL291" s="5"/>
      <c r="FM291" s="5"/>
      <c r="FN291" s="5"/>
      <c r="FO291" s="5"/>
      <c r="FP291" s="5"/>
      <c r="FQ291" s="5"/>
      <c r="FR291" s="5"/>
      <c r="FS291" s="5"/>
      <c r="FT291" s="5"/>
      <c r="FU291" s="5"/>
      <c r="FV291" s="5"/>
      <c r="FW291" s="5"/>
      <c r="FX291" s="5"/>
      <c r="FY291" s="5"/>
      <c r="FZ291" s="5"/>
      <c r="GA291" s="5"/>
      <c r="GB291" s="5"/>
      <c r="GC291" s="5"/>
      <c r="GD291" s="5"/>
      <c r="GE291" s="5"/>
      <c r="GF291" s="5"/>
      <c r="GG291" s="5"/>
      <c r="GH291" s="5"/>
      <c r="GI291" s="5"/>
      <c r="GJ291" s="5"/>
      <c r="GK291" s="5"/>
      <c r="GL291" s="5"/>
      <c r="GM291" s="5"/>
      <c r="GN291" s="5"/>
      <c r="GO291" s="5"/>
      <c r="GP291" s="5"/>
      <c r="GQ291" s="5"/>
      <c r="GR291" s="5"/>
      <c r="GS291" s="5"/>
      <c r="GT291" s="5"/>
      <c r="GU291" s="5"/>
      <c r="GV291" s="5"/>
      <c r="GW291" s="5"/>
      <c r="GX291" s="5"/>
      <c r="GY291" s="5"/>
      <c r="GZ291" s="5"/>
      <c r="HA291" s="5"/>
      <c r="HB291" s="5"/>
      <c r="HC291" s="5"/>
      <c r="HD291" s="5"/>
      <c r="HE291" s="5"/>
      <c r="HF291" s="5"/>
      <c r="HG291" s="5"/>
      <c r="HH291" s="5"/>
      <c r="HI291" s="5"/>
      <c r="HJ291" s="5"/>
      <c r="HK291" s="5"/>
      <c r="HL291" s="5"/>
      <c r="HM291" s="5"/>
      <c r="HN291" s="5"/>
      <c r="HO291" s="5"/>
      <c r="HP291" s="5"/>
      <c r="HQ291" s="5"/>
      <c r="HR291" s="5"/>
      <c r="HS291" s="5"/>
      <c r="HT291" s="5"/>
      <c r="HU291" s="5"/>
      <c r="HV291" s="5"/>
      <c r="HW291" s="5"/>
      <c r="HX291" s="5"/>
      <c r="HY291" s="5"/>
      <c r="HZ291" s="5"/>
      <c r="IA291" s="5"/>
      <c r="IB291" s="5"/>
      <c r="IC291" s="5"/>
      <c r="ID291" s="5"/>
      <c r="IE291" s="5"/>
      <c r="IF291" s="5"/>
      <c r="IG291" s="5"/>
      <c r="IH291" s="5"/>
      <c r="II291" s="5"/>
      <c r="IJ291" s="5"/>
      <c r="IK291" s="5"/>
      <c r="IL291" s="5"/>
      <c r="IM291" s="5"/>
      <c r="IN291" s="5"/>
      <c r="IO291" s="5"/>
      <c r="IP291" s="5"/>
      <c r="IQ291" s="5"/>
      <c r="IR291" s="5"/>
      <c r="IS291" s="5"/>
      <c r="IT291" s="5"/>
      <c r="IU291" s="5"/>
    </row>
    <row r="292" spans="1:255" ht="36.75" thickBot="1">
      <c r="A292" s="686">
        <v>33</v>
      </c>
      <c r="B292" s="694" t="s">
        <v>1330</v>
      </c>
      <c r="C292" s="112" t="s">
        <v>806</v>
      </c>
      <c r="D292" s="218" t="s">
        <v>112</v>
      </c>
      <c r="E292" s="217" t="s">
        <v>515</v>
      </c>
      <c r="F292" s="218" t="s">
        <v>112</v>
      </c>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5"/>
      <c r="DS292" s="5"/>
      <c r="DT292" s="5"/>
      <c r="DU292" s="5"/>
      <c r="DV292" s="5"/>
      <c r="DW292" s="5"/>
      <c r="DX292" s="5"/>
      <c r="DY292" s="5"/>
      <c r="DZ292" s="5"/>
      <c r="EA292" s="5"/>
      <c r="EB292" s="5"/>
      <c r="EC292" s="5"/>
      <c r="ED292" s="5"/>
      <c r="EE292" s="5"/>
      <c r="EF292" s="5"/>
      <c r="EG292" s="5"/>
      <c r="EH292" s="5"/>
      <c r="EI292" s="5"/>
      <c r="EJ292" s="5"/>
      <c r="EK292" s="5"/>
      <c r="EL292" s="5"/>
      <c r="EM292" s="5"/>
      <c r="EN292" s="5"/>
      <c r="EO292" s="5"/>
      <c r="EP292" s="5"/>
      <c r="EQ292" s="5"/>
      <c r="ER292" s="5"/>
      <c r="ES292" s="5"/>
      <c r="ET292" s="5"/>
      <c r="EU292" s="5"/>
      <c r="EV292" s="5"/>
      <c r="EW292" s="5"/>
      <c r="EX292" s="5"/>
      <c r="EY292" s="5"/>
      <c r="EZ292" s="5"/>
      <c r="FA292" s="5"/>
      <c r="FB292" s="5"/>
      <c r="FC292" s="5"/>
      <c r="FD292" s="5"/>
      <c r="FE292" s="5"/>
      <c r="FF292" s="5"/>
      <c r="FG292" s="5"/>
      <c r="FH292" s="5"/>
      <c r="FI292" s="5"/>
      <c r="FJ292" s="5"/>
      <c r="FK292" s="5"/>
      <c r="FL292" s="5"/>
      <c r="FM292" s="5"/>
      <c r="FN292" s="5"/>
      <c r="FO292" s="5"/>
      <c r="FP292" s="5"/>
      <c r="FQ292" s="5"/>
      <c r="FR292" s="5"/>
      <c r="FS292" s="5"/>
      <c r="FT292" s="5"/>
      <c r="FU292" s="5"/>
      <c r="FV292" s="5"/>
      <c r="FW292" s="5"/>
      <c r="FX292" s="5"/>
      <c r="FY292" s="5"/>
      <c r="FZ292" s="5"/>
      <c r="GA292" s="5"/>
      <c r="GB292" s="5"/>
      <c r="GC292" s="5"/>
      <c r="GD292" s="5"/>
      <c r="GE292" s="5"/>
      <c r="GF292" s="5"/>
      <c r="GG292" s="5"/>
      <c r="GH292" s="5"/>
      <c r="GI292" s="5"/>
      <c r="GJ292" s="5"/>
      <c r="GK292" s="5"/>
      <c r="GL292" s="5"/>
      <c r="GM292" s="5"/>
      <c r="GN292" s="5"/>
      <c r="GO292" s="5"/>
      <c r="GP292" s="5"/>
      <c r="GQ292" s="5"/>
      <c r="GR292" s="5"/>
      <c r="GS292" s="5"/>
      <c r="GT292" s="5"/>
      <c r="GU292" s="5"/>
      <c r="GV292" s="5"/>
      <c r="GW292" s="5"/>
      <c r="GX292" s="5"/>
      <c r="GY292" s="5"/>
      <c r="GZ292" s="5"/>
      <c r="HA292" s="5"/>
      <c r="HB292" s="5"/>
      <c r="HC292" s="5"/>
      <c r="HD292" s="5"/>
      <c r="HE292" s="5"/>
      <c r="HF292" s="5"/>
      <c r="HG292" s="5"/>
      <c r="HH292" s="5"/>
      <c r="HI292" s="5"/>
      <c r="HJ292" s="5"/>
      <c r="HK292" s="5"/>
      <c r="HL292" s="5"/>
      <c r="HM292" s="5"/>
      <c r="HN292" s="5"/>
      <c r="HO292" s="5"/>
      <c r="HP292" s="5"/>
      <c r="HQ292" s="5"/>
      <c r="HR292" s="5"/>
      <c r="HS292" s="5"/>
      <c r="HT292" s="5"/>
      <c r="HU292" s="5"/>
      <c r="HV292" s="5"/>
      <c r="HW292" s="5"/>
      <c r="HX292" s="5"/>
      <c r="HY292" s="5"/>
      <c r="HZ292" s="5"/>
      <c r="IA292" s="5"/>
      <c r="IB292" s="5"/>
      <c r="IC292" s="5"/>
      <c r="ID292" s="5"/>
      <c r="IE292" s="5"/>
      <c r="IF292" s="5"/>
      <c r="IG292" s="5"/>
      <c r="IH292" s="5"/>
      <c r="II292" s="5"/>
      <c r="IJ292" s="5"/>
      <c r="IK292" s="5"/>
      <c r="IL292" s="5"/>
      <c r="IM292" s="5"/>
      <c r="IN292" s="5"/>
      <c r="IO292" s="5"/>
      <c r="IP292" s="5"/>
      <c r="IQ292" s="5"/>
      <c r="IR292" s="5"/>
      <c r="IS292" s="5"/>
      <c r="IT292" s="5"/>
      <c r="IU292" s="5"/>
    </row>
    <row r="293" spans="1:255" ht="24.75" thickBot="1">
      <c r="A293" s="687"/>
      <c r="B293" s="694"/>
      <c r="C293" s="112" t="s">
        <v>499</v>
      </c>
      <c r="D293" s="218" t="s">
        <v>112</v>
      </c>
      <c r="E293" s="217" t="s">
        <v>500</v>
      </c>
      <c r="F293" s="218" t="s">
        <v>112</v>
      </c>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5"/>
      <c r="DZ293" s="5"/>
      <c r="EA293" s="5"/>
      <c r="EB293" s="5"/>
      <c r="EC293" s="5"/>
      <c r="ED293" s="5"/>
      <c r="EE293" s="5"/>
      <c r="EF293" s="5"/>
      <c r="EG293" s="5"/>
      <c r="EH293" s="5"/>
      <c r="EI293" s="5"/>
      <c r="EJ293" s="5"/>
      <c r="EK293" s="5"/>
      <c r="EL293" s="5"/>
      <c r="EM293" s="5"/>
      <c r="EN293" s="5"/>
      <c r="EO293" s="5"/>
      <c r="EP293" s="5"/>
      <c r="EQ293" s="5"/>
      <c r="ER293" s="5"/>
      <c r="ES293" s="5"/>
      <c r="ET293" s="5"/>
      <c r="EU293" s="5"/>
      <c r="EV293" s="5"/>
      <c r="EW293" s="5"/>
      <c r="EX293" s="5"/>
      <c r="EY293" s="5"/>
      <c r="EZ293" s="5"/>
      <c r="FA293" s="5"/>
      <c r="FB293" s="5"/>
      <c r="FC293" s="5"/>
      <c r="FD293" s="5"/>
      <c r="FE293" s="5"/>
      <c r="FF293" s="5"/>
      <c r="FG293" s="5"/>
      <c r="FH293" s="5"/>
      <c r="FI293" s="5"/>
      <c r="FJ293" s="5"/>
      <c r="FK293" s="5"/>
      <c r="FL293" s="5"/>
      <c r="FM293" s="5"/>
      <c r="FN293" s="5"/>
      <c r="FO293" s="5"/>
      <c r="FP293" s="5"/>
      <c r="FQ293" s="5"/>
      <c r="FR293" s="5"/>
      <c r="FS293" s="5"/>
      <c r="FT293" s="5"/>
      <c r="FU293" s="5"/>
      <c r="FV293" s="5"/>
      <c r="FW293" s="5"/>
      <c r="FX293" s="5"/>
      <c r="FY293" s="5"/>
      <c r="FZ293" s="5"/>
      <c r="GA293" s="5"/>
      <c r="GB293" s="5"/>
      <c r="GC293" s="5"/>
      <c r="GD293" s="5"/>
      <c r="GE293" s="5"/>
      <c r="GF293" s="5"/>
      <c r="GG293" s="5"/>
      <c r="GH293" s="5"/>
      <c r="GI293" s="5"/>
      <c r="GJ293" s="5"/>
      <c r="GK293" s="5"/>
      <c r="GL293" s="5"/>
      <c r="GM293" s="5"/>
      <c r="GN293" s="5"/>
      <c r="GO293" s="5"/>
      <c r="GP293" s="5"/>
      <c r="GQ293" s="5"/>
      <c r="GR293" s="5"/>
      <c r="GS293" s="5"/>
      <c r="GT293" s="5"/>
      <c r="GU293" s="5"/>
      <c r="GV293" s="5"/>
      <c r="GW293" s="5"/>
      <c r="GX293" s="5"/>
      <c r="GY293" s="5"/>
      <c r="GZ293" s="5"/>
      <c r="HA293" s="5"/>
      <c r="HB293" s="5"/>
      <c r="HC293" s="5"/>
      <c r="HD293" s="5"/>
      <c r="HE293" s="5"/>
      <c r="HF293" s="5"/>
      <c r="HG293" s="5"/>
      <c r="HH293" s="5"/>
      <c r="HI293" s="5"/>
      <c r="HJ293" s="5"/>
      <c r="HK293" s="5"/>
      <c r="HL293" s="5"/>
      <c r="HM293" s="5"/>
      <c r="HN293" s="5"/>
      <c r="HO293" s="5"/>
      <c r="HP293" s="5"/>
      <c r="HQ293" s="5"/>
      <c r="HR293" s="5"/>
      <c r="HS293" s="5"/>
      <c r="HT293" s="5"/>
      <c r="HU293" s="5"/>
      <c r="HV293" s="5"/>
      <c r="HW293" s="5"/>
      <c r="HX293" s="5"/>
      <c r="HY293" s="5"/>
      <c r="HZ293" s="5"/>
      <c r="IA293" s="5"/>
      <c r="IB293" s="5"/>
      <c r="IC293" s="5"/>
      <c r="ID293" s="5"/>
      <c r="IE293" s="5"/>
      <c r="IF293" s="5"/>
      <c r="IG293" s="5"/>
      <c r="IH293" s="5"/>
      <c r="II293" s="5"/>
      <c r="IJ293" s="5"/>
      <c r="IK293" s="5"/>
      <c r="IL293" s="5"/>
      <c r="IM293" s="5"/>
      <c r="IN293" s="5"/>
      <c r="IO293" s="5"/>
      <c r="IP293" s="5"/>
      <c r="IQ293" s="5"/>
      <c r="IR293" s="5"/>
      <c r="IS293" s="5"/>
      <c r="IT293" s="5"/>
      <c r="IU293" s="5"/>
    </row>
    <row r="294" spans="1:255" ht="36.75" thickBot="1">
      <c r="A294" s="687"/>
      <c r="B294" s="694"/>
      <c r="C294" s="112" t="s">
        <v>501</v>
      </c>
      <c r="D294" s="218" t="s">
        <v>112</v>
      </c>
      <c r="E294" s="217" t="s">
        <v>502</v>
      </c>
      <c r="F294" s="218" t="s">
        <v>112</v>
      </c>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5"/>
      <c r="DZ294" s="5"/>
      <c r="EA294" s="5"/>
      <c r="EB294" s="5"/>
      <c r="EC294" s="5"/>
      <c r="ED294" s="5"/>
      <c r="EE294" s="5"/>
      <c r="EF294" s="5"/>
      <c r="EG294" s="5"/>
      <c r="EH294" s="5"/>
      <c r="EI294" s="5"/>
      <c r="EJ294" s="5"/>
      <c r="EK294" s="5"/>
      <c r="EL294" s="5"/>
      <c r="EM294" s="5"/>
      <c r="EN294" s="5"/>
      <c r="EO294" s="5"/>
      <c r="EP294" s="5"/>
      <c r="EQ294" s="5"/>
      <c r="ER294" s="5"/>
      <c r="ES294" s="5"/>
      <c r="ET294" s="5"/>
      <c r="EU294" s="5"/>
      <c r="EV294" s="5"/>
      <c r="EW294" s="5"/>
      <c r="EX294" s="5"/>
      <c r="EY294" s="5"/>
      <c r="EZ294" s="5"/>
      <c r="FA294" s="5"/>
      <c r="FB294" s="5"/>
      <c r="FC294" s="5"/>
      <c r="FD294" s="5"/>
      <c r="FE294" s="5"/>
      <c r="FF294" s="5"/>
      <c r="FG294" s="5"/>
      <c r="FH294" s="5"/>
      <c r="FI294" s="5"/>
      <c r="FJ294" s="5"/>
      <c r="FK294" s="5"/>
      <c r="FL294" s="5"/>
      <c r="FM294" s="5"/>
      <c r="FN294" s="5"/>
      <c r="FO294" s="5"/>
      <c r="FP294" s="5"/>
      <c r="FQ294" s="5"/>
      <c r="FR294" s="5"/>
      <c r="FS294" s="5"/>
      <c r="FT294" s="5"/>
      <c r="FU294" s="5"/>
      <c r="FV294" s="5"/>
      <c r="FW294" s="5"/>
      <c r="FX294" s="5"/>
      <c r="FY294" s="5"/>
      <c r="FZ294" s="5"/>
      <c r="GA294" s="5"/>
      <c r="GB294" s="5"/>
      <c r="GC294" s="5"/>
      <c r="GD294" s="5"/>
      <c r="GE294" s="5"/>
      <c r="GF294" s="5"/>
      <c r="GG294" s="5"/>
      <c r="GH294" s="5"/>
      <c r="GI294" s="5"/>
      <c r="GJ294" s="5"/>
      <c r="GK294" s="5"/>
      <c r="GL294" s="5"/>
      <c r="GM294" s="5"/>
      <c r="GN294" s="5"/>
      <c r="GO294" s="5"/>
      <c r="GP294" s="5"/>
      <c r="GQ294" s="5"/>
      <c r="GR294" s="5"/>
      <c r="GS294" s="5"/>
      <c r="GT294" s="5"/>
      <c r="GU294" s="5"/>
      <c r="GV294" s="5"/>
      <c r="GW294" s="5"/>
      <c r="GX294" s="5"/>
      <c r="GY294" s="5"/>
      <c r="GZ294" s="5"/>
      <c r="HA294" s="5"/>
      <c r="HB294" s="5"/>
      <c r="HC294" s="5"/>
      <c r="HD294" s="5"/>
      <c r="HE294" s="5"/>
      <c r="HF294" s="5"/>
      <c r="HG294" s="5"/>
      <c r="HH294" s="5"/>
      <c r="HI294" s="5"/>
      <c r="HJ294" s="5"/>
      <c r="HK294" s="5"/>
      <c r="HL294" s="5"/>
      <c r="HM294" s="5"/>
      <c r="HN294" s="5"/>
      <c r="HO294" s="5"/>
      <c r="HP294" s="5"/>
      <c r="HQ294" s="5"/>
      <c r="HR294" s="5"/>
      <c r="HS294" s="5"/>
      <c r="HT294" s="5"/>
      <c r="HU294" s="5"/>
      <c r="HV294" s="5"/>
      <c r="HW294" s="5"/>
      <c r="HX294" s="5"/>
      <c r="HY294" s="5"/>
      <c r="HZ294" s="5"/>
      <c r="IA294" s="5"/>
      <c r="IB294" s="5"/>
      <c r="IC294" s="5"/>
      <c r="ID294" s="5"/>
      <c r="IE294" s="5"/>
      <c r="IF294" s="5"/>
      <c r="IG294" s="5"/>
      <c r="IH294" s="5"/>
      <c r="II294" s="5"/>
      <c r="IJ294" s="5"/>
      <c r="IK294" s="5"/>
      <c r="IL294" s="5"/>
      <c r="IM294" s="5"/>
      <c r="IN294" s="5"/>
      <c r="IO294" s="5"/>
      <c r="IP294" s="5"/>
      <c r="IQ294" s="5"/>
      <c r="IR294" s="5"/>
      <c r="IS294" s="5"/>
      <c r="IT294" s="5"/>
      <c r="IU294" s="5"/>
    </row>
    <row r="295" spans="1:255" ht="36.75" thickBot="1">
      <c r="A295" s="687"/>
      <c r="B295" s="694"/>
      <c r="C295" s="112" t="s">
        <v>503</v>
      </c>
      <c r="D295" s="218" t="s">
        <v>112</v>
      </c>
      <c r="E295" s="217" t="s">
        <v>504</v>
      </c>
      <c r="F295" s="218" t="s">
        <v>112</v>
      </c>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c r="DI295" s="5"/>
      <c r="DJ295" s="5"/>
      <c r="DK295" s="5"/>
      <c r="DL295" s="5"/>
      <c r="DM295" s="5"/>
      <c r="DN295" s="5"/>
      <c r="DO295" s="5"/>
      <c r="DP295" s="5"/>
      <c r="DQ295" s="5"/>
      <c r="DR295" s="5"/>
      <c r="DS295" s="5"/>
      <c r="DT295" s="5"/>
      <c r="DU295" s="5"/>
      <c r="DV295" s="5"/>
      <c r="DW295" s="5"/>
      <c r="DX295" s="5"/>
      <c r="DY295" s="5"/>
      <c r="DZ295" s="5"/>
      <c r="EA295" s="5"/>
      <c r="EB295" s="5"/>
      <c r="EC295" s="5"/>
      <c r="ED295" s="5"/>
      <c r="EE295" s="5"/>
      <c r="EF295" s="5"/>
      <c r="EG295" s="5"/>
      <c r="EH295" s="5"/>
      <c r="EI295" s="5"/>
      <c r="EJ295" s="5"/>
      <c r="EK295" s="5"/>
      <c r="EL295" s="5"/>
      <c r="EM295" s="5"/>
      <c r="EN295" s="5"/>
      <c r="EO295" s="5"/>
      <c r="EP295" s="5"/>
      <c r="EQ295" s="5"/>
      <c r="ER295" s="5"/>
      <c r="ES295" s="5"/>
      <c r="ET295" s="5"/>
      <c r="EU295" s="5"/>
      <c r="EV295" s="5"/>
      <c r="EW295" s="5"/>
      <c r="EX295" s="5"/>
      <c r="EY295" s="5"/>
      <c r="EZ295" s="5"/>
      <c r="FA295" s="5"/>
      <c r="FB295" s="5"/>
      <c r="FC295" s="5"/>
      <c r="FD295" s="5"/>
      <c r="FE295" s="5"/>
      <c r="FF295" s="5"/>
      <c r="FG295" s="5"/>
      <c r="FH295" s="5"/>
      <c r="FI295" s="5"/>
      <c r="FJ295" s="5"/>
      <c r="FK295" s="5"/>
      <c r="FL295" s="5"/>
      <c r="FM295" s="5"/>
      <c r="FN295" s="5"/>
      <c r="FO295" s="5"/>
      <c r="FP295" s="5"/>
      <c r="FQ295" s="5"/>
      <c r="FR295" s="5"/>
      <c r="FS295" s="5"/>
      <c r="FT295" s="5"/>
      <c r="FU295" s="5"/>
      <c r="FV295" s="5"/>
      <c r="FW295" s="5"/>
      <c r="FX295" s="5"/>
      <c r="FY295" s="5"/>
      <c r="FZ295" s="5"/>
      <c r="GA295" s="5"/>
      <c r="GB295" s="5"/>
      <c r="GC295" s="5"/>
      <c r="GD295" s="5"/>
      <c r="GE295" s="5"/>
      <c r="GF295" s="5"/>
      <c r="GG295" s="5"/>
      <c r="GH295" s="5"/>
      <c r="GI295" s="5"/>
      <c r="GJ295" s="5"/>
      <c r="GK295" s="5"/>
      <c r="GL295" s="5"/>
      <c r="GM295" s="5"/>
      <c r="GN295" s="5"/>
      <c r="GO295" s="5"/>
      <c r="GP295" s="5"/>
      <c r="GQ295" s="5"/>
      <c r="GR295" s="5"/>
      <c r="GS295" s="5"/>
      <c r="GT295" s="5"/>
      <c r="GU295" s="5"/>
      <c r="GV295" s="5"/>
      <c r="GW295" s="5"/>
      <c r="GX295" s="5"/>
      <c r="GY295" s="5"/>
      <c r="GZ295" s="5"/>
      <c r="HA295" s="5"/>
      <c r="HB295" s="5"/>
      <c r="HC295" s="5"/>
      <c r="HD295" s="5"/>
      <c r="HE295" s="5"/>
      <c r="HF295" s="5"/>
      <c r="HG295" s="5"/>
      <c r="HH295" s="5"/>
      <c r="HI295" s="5"/>
      <c r="HJ295" s="5"/>
      <c r="HK295" s="5"/>
      <c r="HL295" s="5"/>
      <c r="HM295" s="5"/>
      <c r="HN295" s="5"/>
      <c r="HO295" s="5"/>
      <c r="HP295" s="5"/>
      <c r="HQ295" s="5"/>
      <c r="HR295" s="5"/>
      <c r="HS295" s="5"/>
      <c r="HT295" s="5"/>
      <c r="HU295" s="5"/>
      <c r="HV295" s="5"/>
      <c r="HW295" s="5"/>
      <c r="HX295" s="5"/>
      <c r="HY295" s="5"/>
      <c r="HZ295" s="5"/>
      <c r="IA295" s="5"/>
      <c r="IB295" s="5"/>
      <c r="IC295" s="5"/>
      <c r="ID295" s="5"/>
      <c r="IE295" s="5"/>
      <c r="IF295" s="5"/>
      <c r="IG295" s="5"/>
      <c r="IH295" s="5"/>
      <c r="II295" s="5"/>
      <c r="IJ295" s="5"/>
      <c r="IK295" s="5"/>
      <c r="IL295" s="5"/>
      <c r="IM295" s="5"/>
      <c r="IN295" s="5"/>
      <c r="IO295" s="5"/>
      <c r="IP295" s="5"/>
      <c r="IQ295" s="5"/>
      <c r="IR295" s="5"/>
      <c r="IS295" s="5"/>
      <c r="IT295" s="5"/>
      <c r="IU295" s="5"/>
    </row>
    <row r="296" spans="1:255" ht="24.75" thickBot="1">
      <c r="A296" s="687"/>
      <c r="B296" s="694"/>
      <c r="C296" s="112" t="s">
        <v>505</v>
      </c>
      <c r="D296" s="218" t="s">
        <v>112</v>
      </c>
      <c r="E296" s="217" t="s">
        <v>506</v>
      </c>
      <c r="F296" s="218" t="s">
        <v>112</v>
      </c>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c r="DI296" s="5"/>
      <c r="DJ296" s="5"/>
      <c r="DK296" s="5"/>
      <c r="DL296" s="5"/>
      <c r="DM296" s="5"/>
      <c r="DN296" s="5"/>
      <c r="DO296" s="5"/>
      <c r="DP296" s="5"/>
      <c r="DQ296" s="5"/>
      <c r="DR296" s="5"/>
      <c r="DS296" s="5"/>
      <c r="DT296" s="5"/>
      <c r="DU296" s="5"/>
      <c r="DV296" s="5"/>
      <c r="DW296" s="5"/>
      <c r="DX296" s="5"/>
      <c r="DY296" s="5"/>
      <c r="DZ296" s="5"/>
      <c r="EA296" s="5"/>
      <c r="EB296" s="5"/>
      <c r="EC296" s="5"/>
      <c r="ED296" s="5"/>
      <c r="EE296" s="5"/>
      <c r="EF296" s="5"/>
      <c r="EG296" s="5"/>
      <c r="EH296" s="5"/>
      <c r="EI296" s="5"/>
      <c r="EJ296" s="5"/>
      <c r="EK296" s="5"/>
      <c r="EL296" s="5"/>
      <c r="EM296" s="5"/>
      <c r="EN296" s="5"/>
      <c r="EO296" s="5"/>
      <c r="EP296" s="5"/>
      <c r="EQ296" s="5"/>
      <c r="ER296" s="5"/>
      <c r="ES296" s="5"/>
      <c r="ET296" s="5"/>
      <c r="EU296" s="5"/>
      <c r="EV296" s="5"/>
      <c r="EW296" s="5"/>
      <c r="EX296" s="5"/>
      <c r="EY296" s="5"/>
      <c r="EZ296" s="5"/>
      <c r="FA296" s="5"/>
      <c r="FB296" s="5"/>
      <c r="FC296" s="5"/>
      <c r="FD296" s="5"/>
      <c r="FE296" s="5"/>
      <c r="FF296" s="5"/>
      <c r="FG296" s="5"/>
      <c r="FH296" s="5"/>
      <c r="FI296" s="5"/>
      <c r="FJ296" s="5"/>
      <c r="FK296" s="5"/>
      <c r="FL296" s="5"/>
      <c r="FM296" s="5"/>
      <c r="FN296" s="5"/>
      <c r="FO296" s="5"/>
      <c r="FP296" s="5"/>
      <c r="FQ296" s="5"/>
      <c r="FR296" s="5"/>
      <c r="FS296" s="5"/>
      <c r="FT296" s="5"/>
      <c r="FU296" s="5"/>
      <c r="FV296" s="5"/>
      <c r="FW296" s="5"/>
      <c r="FX296" s="5"/>
      <c r="FY296" s="5"/>
      <c r="FZ296" s="5"/>
      <c r="GA296" s="5"/>
      <c r="GB296" s="5"/>
      <c r="GC296" s="5"/>
      <c r="GD296" s="5"/>
      <c r="GE296" s="5"/>
      <c r="GF296" s="5"/>
      <c r="GG296" s="5"/>
      <c r="GH296" s="5"/>
      <c r="GI296" s="5"/>
      <c r="GJ296" s="5"/>
      <c r="GK296" s="5"/>
      <c r="GL296" s="5"/>
      <c r="GM296" s="5"/>
      <c r="GN296" s="5"/>
      <c r="GO296" s="5"/>
      <c r="GP296" s="5"/>
      <c r="GQ296" s="5"/>
      <c r="GR296" s="5"/>
      <c r="GS296" s="5"/>
      <c r="GT296" s="5"/>
      <c r="GU296" s="5"/>
      <c r="GV296" s="5"/>
      <c r="GW296" s="5"/>
      <c r="GX296" s="5"/>
      <c r="GY296" s="5"/>
      <c r="GZ296" s="5"/>
      <c r="HA296" s="5"/>
      <c r="HB296" s="5"/>
      <c r="HC296" s="5"/>
      <c r="HD296" s="5"/>
      <c r="HE296" s="5"/>
      <c r="HF296" s="5"/>
      <c r="HG296" s="5"/>
      <c r="HH296" s="5"/>
      <c r="HI296" s="5"/>
      <c r="HJ296" s="5"/>
      <c r="HK296" s="5"/>
      <c r="HL296" s="5"/>
      <c r="HM296" s="5"/>
      <c r="HN296" s="5"/>
      <c r="HO296" s="5"/>
      <c r="HP296" s="5"/>
      <c r="HQ296" s="5"/>
      <c r="HR296" s="5"/>
      <c r="HS296" s="5"/>
      <c r="HT296" s="5"/>
      <c r="HU296" s="5"/>
      <c r="HV296" s="5"/>
      <c r="HW296" s="5"/>
      <c r="HX296" s="5"/>
      <c r="HY296" s="5"/>
      <c r="HZ296" s="5"/>
      <c r="IA296" s="5"/>
      <c r="IB296" s="5"/>
      <c r="IC296" s="5"/>
      <c r="ID296" s="5"/>
      <c r="IE296" s="5"/>
      <c r="IF296" s="5"/>
      <c r="IG296" s="5"/>
      <c r="IH296" s="5"/>
      <c r="II296" s="5"/>
      <c r="IJ296" s="5"/>
      <c r="IK296" s="5"/>
      <c r="IL296" s="5"/>
      <c r="IM296" s="5"/>
      <c r="IN296" s="5"/>
      <c r="IO296" s="5"/>
      <c r="IP296" s="5"/>
      <c r="IQ296" s="5"/>
      <c r="IR296" s="5"/>
      <c r="IS296" s="5"/>
      <c r="IT296" s="5"/>
      <c r="IU296" s="5"/>
    </row>
    <row r="297" spans="1:255" ht="24.75" thickBot="1">
      <c r="A297" s="687"/>
      <c r="B297" s="694"/>
      <c r="C297" s="112" t="s">
        <v>507</v>
      </c>
      <c r="D297" s="218" t="s">
        <v>112</v>
      </c>
      <c r="E297" s="217" t="s">
        <v>508</v>
      </c>
      <c r="F297" s="218" t="s">
        <v>112</v>
      </c>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5"/>
      <c r="DT297" s="5"/>
      <c r="DU297" s="5"/>
      <c r="DV297" s="5"/>
      <c r="DW297" s="5"/>
      <c r="DX297" s="5"/>
      <c r="DY297" s="5"/>
      <c r="DZ297" s="5"/>
      <c r="EA297" s="5"/>
      <c r="EB297" s="5"/>
      <c r="EC297" s="5"/>
      <c r="ED297" s="5"/>
      <c r="EE297" s="5"/>
      <c r="EF297" s="5"/>
      <c r="EG297" s="5"/>
      <c r="EH297" s="5"/>
      <c r="EI297" s="5"/>
      <c r="EJ297" s="5"/>
      <c r="EK297" s="5"/>
      <c r="EL297" s="5"/>
      <c r="EM297" s="5"/>
      <c r="EN297" s="5"/>
      <c r="EO297" s="5"/>
      <c r="EP297" s="5"/>
      <c r="EQ297" s="5"/>
      <c r="ER297" s="5"/>
      <c r="ES297" s="5"/>
      <c r="ET297" s="5"/>
      <c r="EU297" s="5"/>
      <c r="EV297" s="5"/>
      <c r="EW297" s="5"/>
      <c r="EX297" s="5"/>
      <c r="EY297" s="5"/>
      <c r="EZ297" s="5"/>
      <c r="FA297" s="5"/>
      <c r="FB297" s="5"/>
      <c r="FC297" s="5"/>
      <c r="FD297" s="5"/>
      <c r="FE297" s="5"/>
      <c r="FF297" s="5"/>
      <c r="FG297" s="5"/>
      <c r="FH297" s="5"/>
      <c r="FI297" s="5"/>
      <c r="FJ297" s="5"/>
      <c r="FK297" s="5"/>
      <c r="FL297" s="5"/>
      <c r="FM297" s="5"/>
      <c r="FN297" s="5"/>
      <c r="FO297" s="5"/>
      <c r="FP297" s="5"/>
      <c r="FQ297" s="5"/>
      <c r="FR297" s="5"/>
      <c r="FS297" s="5"/>
      <c r="FT297" s="5"/>
      <c r="FU297" s="5"/>
      <c r="FV297" s="5"/>
      <c r="FW297" s="5"/>
      <c r="FX297" s="5"/>
      <c r="FY297" s="5"/>
      <c r="FZ297" s="5"/>
      <c r="GA297" s="5"/>
      <c r="GB297" s="5"/>
      <c r="GC297" s="5"/>
      <c r="GD297" s="5"/>
      <c r="GE297" s="5"/>
      <c r="GF297" s="5"/>
      <c r="GG297" s="5"/>
      <c r="GH297" s="5"/>
      <c r="GI297" s="5"/>
      <c r="GJ297" s="5"/>
      <c r="GK297" s="5"/>
      <c r="GL297" s="5"/>
      <c r="GM297" s="5"/>
      <c r="GN297" s="5"/>
      <c r="GO297" s="5"/>
      <c r="GP297" s="5"/>
      <c r="GQ297" s="5"/>
      <c r="GR297" s="5"/>
      <c r="GS297" s="5"/>
      <c r="GT297" s="5"/>
      <c r="GU297" s="5"/>
      <c r="GV297" s="5"/>
      <c r="GW297" s="5"/>
      <c r="GX297" s="5"/>
      <c r="GY297" s="5"/>
      <c r="GZ297" s="5"/>
      <c r="HA297" s="5"/>
      <c r="HB297" s="5"/>
      <c r="HC297" s="5"/>
      <c r="HD297" s="5"/>
      <c r="HE297" s="5"/>
      <c r="HF297" s="5"/>
      <c r="HG297" s="5"/>
      <c r="HH297" s="5"/>
      <c r="HI297" s="5"/>
      <c r="HJ297" s="5"/>
      <c r="HK297" s="5"/>
      <c r="HL297" s="5"/>
      <c r="HM297" s="5"/>
      <c r="HN297" s="5"/>
      <c r="HO297" s="5"/>
      <c r="HP297" s="5"/>
      <c r="HQ297" s="5"/>
      <c r="HR297" s="5"/>
      <c r="HS297" s="5"/>
      <c r="HT297" s="5"/>
      <c r="HU297" s="5"/>
      <c r="HV297" s="5"/>
      <c r="HW297" s="5"/>
      <c r="HX297" s="5"/>
      <c r="HY297" s="5"/>
      <c r="HZ297" s="5"/>
      <c r="IA297" s="5"/>
      <c r="IB297" s="5"/>
      <c r="IC297" s="5"/>
      <c r="ID297" s="5"/>
      <c r="IE297" s="5"/>
      <c r="IF297" s="5"/>
      <c r="IG297" s="5"/>
      <c r="IH297" s="5"/>
      <c r="II297" s="5"/>
      <c r="IJ297" s="5"/>
      <c r="IK297" s="5"/>
      <c r="IL297" s="5"/>
      <c r="IM297" s="5"/>
      <c r="IN297" s="5"/>
      <c r="IO297" s="5"/>
      <c r="IP297" s="5"/>
      <c r="IQ297" s="5"/>
      <c r="IR297" s="5"/>
      <c r="IS297" s="5"/>
      <c r="IT297" s="5"/>
      <c r="IU297" s="5"/>
    </row>
    <row r="298" spans="1:255" ht="26.25" customHeight="1" thickBot="1">
      <c r="A298" s="687"/>
      <c r="B298" s="694"/>
      <c r="C298" s="162" t="s">
        <v>509</v>
      </c>
      <c r="D298" s="218" t="s">
        <v>112</v>
      </c>
      <c r="E298" s="217" t="s">
        <v>510</v>
      </c>
      <c r="F298" s="218" t="s">
        <v>112</v>
      </c>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c r="DI298" s="5"/>
      <c r="DJ298" s="5"/>
      <c r="DK298" s="5"/>
      <c r="DL298" s="5"/>
      <c r="DM298" s="5"/>
      <c r="DN298" s="5"/>
      <c r="DO298" s="5"/>
      <c r="DP298" s="5"/>
      <c r="DQ298" s="5"/>
      <c r="DR298" s="5"/>
      <c r="DS298" s="5"/>
      <c r="DT298" s="5"/>
      <c r="DU298" s="5"/>
      <c r="DV298" s="5"/>
      <c r="DW298" s="5"/>
      <c r="DX298" s="5"/>
      <c r="DY298" s="5"/>
      <c r="DZ298" s="5"/>
      <c r="EA298" s="5"/>
      <c r="EB298" s="5"/>
      <c r="EC298" s="5"/>
      <c r="ED298" s="5"/>
      <c r="EE298" s="5"/>
      <c r="EF298" s="5"/>
      <c r="EG298" s="5"/>
      <c r="EH298" s="5"/>
      <c r="EI298" s="5"/>
      <c r="EJ298" s="5"/>
      <c r="EK298" s="5"/>
      <c r="EL298" s="5"/>
      <c r="EM298" s="5"/>
      <c r="EN298" s="5"/>
      <c r="EO298" s="5"/>
      <c r="EP298" s="5"/>
      <c r="EQ298" s="5"/>
      <c r="ER298" s="5"/>
      <c r="ES298" s="5"/>
      <c r="ET298" s="5"/>
      <c r="EU298" s="5"/>
      <c r="EV298" s="5"/>
      <c r="EW298" s="5"/>
      <c r="EX298" s="5"/>
      <c r="EY298" s="5"/>
      <c r="EZ298" s="5"/>
      <c r="FA298" s="5"/>
      <c r="FB298" s="5"/>
      <c r="FC298" s="5"/>
      <c r="FD298" s="5"/>
      <c r="FE298" s="5"/>
      <c r="FF298" s="5"/>
      <c r="FG298" s="5"/>
      <c r="FH298" s="5"/>
      <c r="FI298" s="5"/>
      <c r="FJ298" s="5"/>
      <c r="FK298" s="5"/>
      <c r="FL298" s="5"/>
      <c r="FM298" s="5"/>
      <c r="FN298" s="5"/>
      <c r="FO298" s="5"/>
      <c r="FP298" s="5"/>
      <c r="FQ298" s="5"/>
      <c r="FR298" s="5"/>
      <c r="FS298" s="5"/>
      <c r="FT298" s="5"/>
      <c r="FU298" s="5"/>
      <c r="FV298" s="5"/>
      <c r="FW298" s="5"/>
      <c r="FX298" s="5"/>
      <c r="FY298" s="5"/>
      <c r="FZ298" s="5"/>
      <c r="GA298" s="5"/>
      <c r="GB298" s="5"/>
      <c r="GC298" s="5"/>
      <c r="GD298" s="5"/>
      <c r="GE298" s="5"/>
      <c r="GF298" s="5"/>
      <c r="GG298" s="5"/>
      <c r="GH298" s="5"/>
      <c r="GI298" s="5"/>
      <c r="GJ298" s="5"/>
      <c r="GK298" s="5"/>
      <c r="GL298" s="5"/>
      <c r="GM298" s="5"/>
      <c r="GN298" s="5"/>
      <c r="GO298" s="5"/>
      <c r="GP298" s="5"/>
      <c r="GQ298" s="5"/>
      <c r="GR298" s="5"/>
      <c r="GS298" s="5"/>
      <c r="GT298" s="5"/>
      <c r="GU298" s="5"/>
      <c r="GV298" s="5"/>
      <c r="GW298" s="5"/>
      <c r="GX298" s="5"/>
      <c r="GY298" s="5"/>
      <c r="GZ298" s="5"/>
      <c r="HA298" s="5"/>
      <c r="HB298" s="5"/>
      <c r="HC298" s="5"/>
      <c r="HD298" s="5"/>
      <c r="HE298" s="5"/>
      <c r="HF298" s="5"/>
      <c r="HG298" s="5"/>
      <c r="HH298" s="5"/>
      <c r="HI298" s="5"/>
      <c r="HJ298" s="5"/>
      <c r="HK298" s="5"/>
      <c r="HL298" s="5"/>
      <c r="HM298" s="5"/>
      <c r="HN298" s="5"/>
      <c r="HO298" s="5"/>
      <c r="HP298" s="5"/>
      <c r="HQ298" s="5"/>
      <c r="HR298" s="5"/>
      <c r="HS298" s="5"/>
      <c r="HT298" s="5"/>
      <c r="HU298" s="5"/>
      <c r="HV298" s="5"/>
      <c r="HW298" s="5"/>
      <c r="HX298" s="5"/>
      <c r="HY298" s="5"/>
      <c r="HZ298" s="5"/>
      <c r="IA298" s="5"/>
      <c r="IB298" s="5"/>
      <c r="IC298" s="5"/>
      <c r="ID298" s="5"/>
      <c r="IE298" s="5"/>
      <c r="IF298" s="5"/>
      <c r="IG298" s="5"/>
      <c r="IH298" s="5"/>
      <c r="II298" s="5"/>
      <c r="IJ298" s="5"/>
      <c r="IK298" s="5"/>
      <c r="IL298" s="5"/>
      <c r="IM298" s="5"/>
      <c r="IN298" s="5"/>
      <c r="IO298" s="5"/>
      <c r="IP298" s="5"/>
      <c r="IQ298" s="5"/>
      <c r="IR298" s="5"/>
      <c r="IS298" s="5"/>
      <c r="IT298" s="5"/>
      <c r="IU298" s="5"/>
    </row>
    <row r="299" spans="1:255" ht="24.75" thickBot="1">
      <c r="A299" s="687"/>
      <c r="B299" s="694"/>
      <c r="C299" s="697" t="s">
        <v>511</v>
      </c>
      <c r="D299" s="700" t="s">
        <v>512</v>
      </c>
      <c r="E299" s="217" t="s">
        <v>513</v>
      </c>
      <c r="F299" s="218" t="s">
        <v>112</v>
      </c>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5"/>
      <c r="DD299" s="5"/>
      <c r="DE299" s="5"/>
      <c r="DF299" s="5"/>
      <c r="DG299" s="5"/>
      <c r="DH299" s="5"/>
      <c r="DI299" s="5"/>
      <c r="DJ299" s="5"/>
      <c r="DK299" s="5"/>
      <c r="DL299" s="5"/>
      <c r="DM299" s="5"/>
      <c r="DN299" s="5"/>
      <c r="DO299" s="5"/>
      <c r="DP299" s="5"/>
      <c r="DQ299" s="5"/>
      <c r="DR299" s="5"/>
      <c r="DS299" s="5"/>
      <c r="DT299" s="5"/>
      <c r="DU299" s="5"/>
      <c r="DV299" s="5"/>
      <c r="DW299" s="5"/>
      <c r="DX299" s="5"/>
      <c r="DY299" s="5"/>
      <c r="DZ299" s="5"/>
      <c r="EA299" s="5"/>
      <c r="EB299" s="5"/>
      <c r="EC299" s="5"/>
      <c r="ED299" s="5"/>
      <c r="EE299" s="5"/>
      <c r="EF299" s="5"/>
      <c r="EG299" s="5"/>
      <c r="EH299" s="5"/>
      <c r="EI299" s="5"/>
      <c r="EJ299" s="5"/>
      <c r="EK299" s="5"/>
      <c r="EL299" s="5"/>
      <c r="EM299" s="5"/>
      <c r="EN299" s="5"/>
      <c r="EO299" s="5"/>
      <c r="EP299" s="5"/>
      <c r="EQ299" s="5"/>
      <c r="ER299" s="5"/>
      <c r="ES299" s="5"/>
      <c r="ET299" s="5"/>
      <c r="EU299" s="5"/>
      <c r="EV299" s="5"/>
      <c r="EW299" s="5"/>
      <c r="EX299" s="5"/>
      <c r="EY299" s="5"/>
      <c r="EZ299" s="5"/>
      <c r="FA299" s="5"/>
      <c r="FB299" s="5"/>
      <c r="FC299" s="5"/>
      <c r="FD299" s="5"/>
      <c r="FE299" s="5"/>
      <c r="FF299" s="5"/>
      <c r="FG299" s="5"/>
      <c r="FH299" s="5"/>
      <c r="FI299" s="5"/>
      <c r="FJ299" s="5"/>
      <c r="FK299" s="5"/>
      <c r="FL299" s="5"/>
      <c r="FM299" s="5"/>
      <c r="FN299" s="5"/>
      <c r="FO299" s="5"/>
      <c r="FP299" s="5"/>
      <c r="FQ299" s="5"/>
      <c r="FR299" s="5"/>
      <c r="FS299" s="5"/>
      <c r="FT299" s="5"/>
      <c r="FU299" s="5"/>
      <c r="FV299" s="5"/>
      <c r="FW299" s="5"/>
      <c r="FX299" s="5"/>
      <c r="FY299" s="5"/>
      <c r="FZ299" s="5"/>
      <c r="GA299" s="5"/>
      <c r="GB299" s="5"/>
      <c r="GC299" s="5"/>
      <c r="GD299" s="5"/>
      <c r="GE299" s="5"/>
      <c r="GF299" s="5"/>
      <c r="GG299" s="5"/>
      <c r="GH299" s="5"/>
      <c r="GI299" s="5"/>
      <c r="GJ299" s="5"/>
      <c r="GK299" s="5"/>
      <c r="GL299" s="5"/>
      <c r="GM299" s="5"/>
      <c r="GN299" s="5"/>
      <c r="GO299" s="5"/>
      <c r="GP299" s="5"/>
      <c r="GQ299" s="5"/>
      <c r="GR299" s="5"/>
      <c r="GS299" s="5"/>
      <c r="GT299" s="5"/>
      <c r="GU299" s="5"/>
      <c r="GV299" s="5"/>
      <c r="GW299" s="5"/>
      <c r="GX299" s="5"/>
      <c r="GY299" s="5"/>
      <c r="GZ299" s="5"/>
      <c r="HA299" s="5"/>
      <c r="HB299" s="5"/>
      <c r="HC299" s="5"/>
      <c r="HD299" s="5"/>
      <c r="HE299" s="5"/>
      <c r="HF299" s="5"/>
      <c r="HG299" s="5"/>
      <c r="HH299" s="5"/>
      <c r="HI299" s="5"/>
      <c r="HJ299" s="5"/>
      <c r="HK299" s="5"/>
      <c r="HL299" s="5"/>
      <c r="HM299" s="5"/>
      <c r="HN299" s="5"/>
      <c r="HO299" s="5"/>
      <c r="HP299" s="5"/>
      <c r="HQ299" s="5"/>
      <c r="HR299" s="5"/>
      <c r="HS299" s="5"/>
      <c r="HT299" s="5"/>
      <c r="HU299" s="5"/>
      <c r="HV299" s="5"/>
      <c r="HW299" s="5"/>
      <c r="HX299" s="5"/>
      <c r="HY299" s="5"/>
      <c r="HZ299" s="5"/>
      <c r="IA299" s="5"/>
      <c r="IB299" s="5"/>
      <c r="IC299" s="5"/>
      <c r="ID299" s="5"/>
      <c r="IE299" s="5"/>
      <c r="IF299" s="5"/>
      <c r="IG299" s="5"/>
      <c r="IH299" s="5"/>
      <c r="II299" s="5"/>
      <c r="IJ299" s="5"/>
      <c r="IK299" s="5"/>
      <c r="IL299" s="5"/>
      <c r="IM299" s="5"/>
      <c r="IN299" s="5"/>
      <c r="IO299" s="5"/>
      <c r="IP299" s="5"/>
      <c r="IQ299" s="5"/>
      <c r="IR299" s="5"/>
      <c r="IS299" s="5"/>
      <c r="IT299" s="5"/>
      <c r="IU299" s="5"/>
    </row>
    <row r="300" spans="1:255" ht="13.5" thickBot="1">
      <c r="A300" s="688"/>
      <c r="B300" s="694"/>
      <c r="C300" s="697"/>
      <c r="D300" s="700"/>
      <c r="E300" s="217" t="s">
        <v>514</v>
      </c>
      <c r="F300" s="218" t="s">
        <v>112</v>
      </c>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c r="DI300" s="5"/>
      <c r="DJ300" s="5"/>
      <c r="DK300" s="5"/>
      <c r="DL300" s="5"/>
      <c r="DM300" s="5"/>
      <c r="DN300" s="5"/>
      <c r="DO300" s="5"/>
      <c r="DP300" s="5"/>
      <c r="DQ300" s="5"/>
      <c r="DR300" s="5"/>
      <c r="DS300" s="5"/>
      <c r="DT300" s="5"/>
      <c r="DU300" s="5"/>
      <c r="DV300" s="5"/>
      <c r="DW300" s="5"/>
      <c r="DX300" s="5"/>
      <c r="DY300" s="5"/>
      <c r="DZ300" s="5"/>
      <c r="EA300" s="5"/>
      <c r="EB300" s="5"/>
      <c r="EC300" s="5"/>
      <c r="ED300" s="5"/>
      <c r="EE300" s="5"/>
      <c r="EF300" s="5"/>
      <c r="EG300" s="5"/>
      <c r="EH300" s="5"/>
      <c r="EI300" s="5"/>
      <c r="EJ300" s="5"/>
      <c r="EK300" s="5"/>
      <c r="EL300" s="5"/>
      <c r="EM300" s="5"/>
      <c r="EN300" s="5"/>
      <c r="EO300" s="5"/>
      <c r="EP300" s="5"/>
      <c r="EQ300" s="5"/>
      <c r="ER300" s="5"/>
      <c r="ES300" s="5"/>
      <c r="ET300" s="5"/>
      <c r="EU300" s="5"/>
      <c r="EV300" s="5"/>
      <c r="EW300" s="5"/>
      <c r="EX300" s="5"/>
      <c r="EY300" s="5"/>
      <c r="EZ300" s="5"/>
      <c r="FA300" s="5"/>
      <c r="FB300" s="5"/>
      <c r="FC300" s="5"/>
      <c r="FD300" s="5"/>
      <c r="FE300" s="5"/>
      <c r="FF300" s="5"/>
      <c r="FG300" s="5"/>
      <c r="FH300" s="5"/>
      <c r="FI300" s="5"/>
      <c r="FJ300" s="5"/>
      <c r="FK300" s="5"/>
      <c r="FL300" s="5"/>
      <c r="FM300" s="5"/>
      <c r="FN300" s="5"/>
      <c r="FO300" s="5"/>
      <c r="FP300" s="5"/>
      <c r="FQ300" s="5"/>
      <c r="FR300" s="5"/>
      <c r="FS300" s="5"/>
      <c r="FT300" s="5"/>
      <c r="FU300" s="5"/>
      <c r="FV300" s="5"/>
      <c r="FW300" s="5"/>
      <c r="FX300" s="5"/>
      <c r="FY300" s="5"/>
      <c r="FZ300" s="5"/>
      <c r="GA300" s="5"/>
      <c r="GB300" s="5"/>
      <c r="GC300" s="5"/>
      <c r="GD300" s="5"/>
      <c r="GE300" s="5"/>
      <c r="GF300" s="5"/>
      <c r="GG300" s="5"/>
      <c r="GH300" s="5"/>
      <c r="GI300" s="5"/>
      <c r="GJ300" s="5"/>
      <c r="GK300" s="5"/>
      <c r="GL300" s="5"/>
      <c r="GM300" s="5"/>
      <c r="GN300" s="5"/>
      <c r="GO300" s="5"/>
      <c r="GP300" s="5"/>
      <c r="GQ300" s="5"/>
      <c r="GR300" s="5"/>
      <c r="GS300" s="5"/>
      <c r="GT300" s="5"/>
      <c r="GU300" s="5"/>
      <c r="GV300" s="5"/>
      <c r="GW300" s="5"/>
      <c r="GX300" s="5"/>
      <c r="GY300" s="5"/>
      <c r="GZ300" s="5"/>
      <c r="HA300" s="5"/>
      <c r="HB300" s="5"/>
      <c r="HC300" s="5"/>
      <c r="HD300" s="5"/>
      <c r="HE300" s="5"/>
      <c r="HF300" s="5"/>
      <c r="HG300" s="5"/>
      <c r="HH300" s="5"/>
      <c r="HI300" s="5"/>
      <c r="HJ300" s="5"/>
      <c r="HK300" s="5"/>
      <c r="HL300" s="5"/>
      <c r="HM300" s="5"/>
      <c r="HN300" s="5"/>
      <c r="HO300" s="5"/>
      <c r="HP300" s="5"/>
      <c r="HQ300" s="5"/>
      <c r="HR300" s="5"/>
      <c r="HS300" s="5"/>
      <c r="HT300" s="5"/>
      <c r="HU300" s="5"/>
      <c r="HV300" s="5"/>
      <c r="HW300" s="5"/>
      <c r="HX300" s="5"/>
      <c r="HY300" s="5"/>
      <c r="HZ300" s="5"/>
      <c r="IA300" s="5"/>
      <c r="IB300" s="5"/>
      <c r="IC300" s="5"/>
      <c r="ID300" s="5"/>
      <c r="IE300" s="5"/>
      <c r="IF300" s="5"/>
      <c r="IG300" s="5"/>
      <c r="IH300" s="5"/>
      <c r="II300" s="5"/>
      <c r="IJ300" s="5"/>
      <c r="IK300" s="5"/>
      <c r="IL300" s="5"/>
      <c r="IM300" s="5"/>
      <c r="IN300" s="5"/>
      <c r="IO300" s="5"/>
      <c r="IP300" s="5"/>
      <c r="IQ300" s="5"/>
      <c r="IR300" s="5"/>
      <c r="IS300" s="5"/>
      <c r="IT300" s="5"/>
      <c r="IU300" s="5"/>
    </row>
    <row r="301" spans="1:255" ht="36.75" thickBot="1">
      <c r="A301" s="686">
        <v>34</v>
      </c>
      <c r="B301" s="694" t="s">
        <v>1331</v>
      </c>
      <c r="C301" s="112" t="s">
        <v>806</v>
      </c>
      <c r="D301" s="220" t="s">
        <v>112</v>
      </c>
      <c r="E301" s="219" t="s">
        <v>515</v>
      </c>
      <c r="F301" s="220" t="s">
        <v>112</v>
      </c>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5"/>
      <c r="CY301" s="5"/>
      <c r="CZ301" s="5"/>
      <c r="DA301" s="5"/>
      <c r="DB301" s="5"/>
      <c r="DC301" s="5"/>
      <c r="DD301" s="5"/>
      <c r="DE301" s="5"/>
      <c r="DF301" s="5"/>
      <c r="DG301" s="5"/>
      <c r="DH301" s="5"/>
      <c r="DI301" s="5"/>
      <c r="DJ301" s="5"/>
      <c r="DK301" s="5"/>
      <c r="DL301" s="5"/>
      <c r="DM301" s="5"/>
      <c r="DN301" s="5"/>
      <c r="DO301" s="5"/>
      <c r="DP301" s="5"/>
      <c r="DQ301" s="5"/>
      <c r="DR301" s="5"/>
      <c r="DS301" s="5"/>
      <c r="DT301" s="5"/>
      <c r="DU301" s="5"/>
      <c r="DV301" s="5"/>
      <c r="DW301" s="5"/>
      <c r="DX301" s="5"/>
      <c r="DY301" s="5"/>
      <c r="DZ301" s="5"/>
      <c r="EA301" s="5"/>
      <c r="EB301" s="5"/>
      <c r="EC301" s="5"/>
      <c r="ED301" s="5"/>
      <c r="EE301" s="5"/>
      <c r="EF301" s="5"/>
      <c r="EG301" s="5"/>
      <c r="EH301" s="5"/>
      <c r="EI301" s="5"/>
      <c r="EJ301" s="5"/>
      <c r="EK301" s="5"/>
      <c r="EL301" s="5"/>
      <c r="EM301" s="5"/>
      <c r="EN301" s="5"/>
      <c r="EO301" s="5"/>
      <c r="EP301" s="5"/>
      <c r="EQ301" s="5"/>
      <c r="ER301" s="5"/>
      <c r="ES301" s="5"/>
      <c r="ET301" s="5"/>
      <c r="EU301" s="5"/>
      <c r="EV301" s="5"/>
      <c r="EW301" s="5"/>
      <c r="EX301" s="5"/>
      <c r="EY301" s="5"/>
      <c r="EZ301" s="5"/>
      <c r="FA301" s="5"/>
      <c r="FB301" s="5"/>
      <c r="FC301" s="5"/>
      <c r="FD301" s="5"/>
      <c r="FE301" s="5"/>
      <c r="FF301" s="5"/>
      <c r="FG301" s="5"/>
      <c r="FH301" s="5"/>
      <c r="FI301" s="5"/>
      <c r="FJ301" s="5"/>
      <c r="FK301" s="5"/>
      <c r="FL301" s="5"/>
      <c r="FM301" s="5"/>
      <c r="FN301" s="5"/>
      <c r="FO301" s="5"/>
      <c r="FP301" s="5"/>
      <c r="FQ301" s="5"/>
      <c r="FR301" s="5"/>
      <c r="FS301" s="5"/>
      <c r="FT301" s="5"/>
      <c r="FU301" s="5"/>
      <c r="FV301" s="5"/>
      <c r="FW301" s="5"/>
      <c r="FX301" s="5"/>
      <c r="FY301" s="5"/>
      <c r="FZ301" s="5"/>
      <c r="GA301" s="5"/>
      <c r="GB301" s="5"/>
      <c r="GC301" s="5"/>
      <c r="GD301" s="5"/>
      <c r="GE301" s="5"/>
      <c r="GF301" s="5"/>
      <c r="GG301" s="5"/>
      <c r="GH301" s="5"/>
      <c r="GI301" s="5"/>
      <c r="GJ301" s="5"/>
      <c r="GK301" s="5"/>
      <c r="GL301" s="5"/>
      <c r="GM301" s="5"/>
      <c r="GN301" s="5"/>
      <c r="GO301" s="5"/>
      <c r="GP301" s="5"/>
      <c r="GQ301" s="5"/>
      <c r="GR301" s="5"/>
      <c r="GS301" s="5"/>
      <c r="GT301" s="5"/>
      <c r="GU301" s="5"/>
      <c r="GV301" s="5"/>
      <c r="GW301" s="5"/>
      <c r="GX301" s="5"/>
      <c r="GY301" s="5"/>
      <c r="GZ301" s="5"/>
      <c r="HA301" s="5"/>
      <c r="HB301" s="5"/>
      <c r="HC301" s="5"/>
      <c r="HD301" s="5"/>
      <c r="HE301" s="5"/>
      <c r="HF301" s="5"/>
      <c r="HG301" s="5"/>
      <c r="HH301" s="5"/>
      <c r="HI301" s="5"/>
      <c r="HJ301" s="5"/>
      <c r="HK301" s="5"/>
      <c r="HL301" s="5"/>
      <c r="HM301" s="5"/>
      <c r="HN301" s="5"/>
      <c r="HO301" s="5"/>
      <c r="HP301" s="5"/>
      <c r="HQ301" s="5"/>
      <c r="HR301" s="5"/>
      <c r="HS301" s="5"/>
      <c r="HT301" s="5"/>
      <c r="HU301" s="5"/>
      <c r="HV301" s="5"/>
      <c r="HW301" s="5"/>
      <c r="HX301" s="5"/>
      <c r="HY301" s="5"/>
      <c r="HZ301" s="5"/>
      <c r="IA301" s="5"/>
      <c r="IB301" s="5"/>
      <c r="IC301" s="5"/>
      <c r="ID301" s="5"/>
      <c r="IE301" s="5"/>
      <c r="IF301" s="5"/>
      <c r="IG301" s="5"/>
      <c r="IH301" s="5"/>
      <c r="II301" s="5"/>
      <c r="IJ301" s="5"/>
      <c r="IK301" s="5"/>
      <c r="IL301" s="5"/>
      <c r="IM301" s="5"/>
      <c r="IN301" s="5"/>
      <c r="IO301" s="5"/>
      <c r="IP301" s="5"/>
      <c r="IQ301" s="5"/>
      <c r="IR301" s="5"/>
      <c r="IS301" s="5"/>
      <c r="IT301" s="5"/>
      <c r="IU301" s="5"/>
    </row>
    <row r="302" spans="1:255" ht="24.75" thickBot="1">
      <c r="A302" s="687"/>
      <c r="B302" s="694"/>
      <c r="C302" s="112" t="s">
        <v>499</v>
      </c>
      <c r="D302" s="220" t="s">
        <v>112</v>
      </c>
      <c r="E302" s="219" t="s">
        <v>500</v>
      </c>
      <c r="F302" s="220" t="s">
        <v>112</v>
      </c>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c r="DI302" s="5"/>
      <c r="DJ302" s="5"/>
      <c r="DK302" s="5"/>
      <c r="DL302" s="5"/>
      <c r="DM302" s="5"/>
      <c r="DN302" s="5"/>
      <c r="DO302" s="5"/>
      <c r="DP302" s="5"/>
      <c r="DQ302" s="5"/>
      <c r="DR302" s="5"/>
      <c r="DS302" s="5"/>
      <c r="DT302" s="5"/>
      <c r="DU302" s="5"/>
      <c r="DV302" s="5"/>
      <c r="DW302" s="5"/>
      <c r="DX302" s="5"/>
      <c r="DY302" s="5"/>
      <c r="DZ302" s="5"/>
      <c r="EA302" s="5"/>
      <c r="EB302" s="5"/>
      <c r="EC302" s="5"/>
      <c r="ED302" s="5"/>
      <c r="EE302" s="5"/>
      <c r="EF302" s="5"/>
      <c r="EG302" s="5"/>
      <c r="EH302" s="5"/>
      <c r="EI302" s="5"/>
      <c r="EJ302" s="5"/>
      <c r="EK302" s="5"/>
      <c r="EL302" s="5"/>
      <c r="EM302" s="5"/>
      <c r="EN302" s="5"/>
      <c r="EO302" s="5"/>
      <c r="EP302" s="5"/>
      <c r="EQ302" s="5"/>
      <c r="ER302" s="5"/>
      <c r="ES302" s="5"/>
      <c r="ET302" s="5"/>
      <c r="EU302" s="5"/>
      <c r="EV302" s="5"/>
      <c r="EW302" s="5"/>
      <c r="EX302" s="5"/>
      <c r="EY302" s="5"/>
      <c r="EZ302" s="5"/>
      <c r="FA302" s="5"/>
      <c r="FB302" s="5"/>
      <c r="FC302" s="5"/>
      <c r="FD302" s="5"/>
      <c r="FE302" s="5"/>
      <c r="FF302" s="5"/>
      <c r="FG302" s="5"/>
      <c r="FH302" s="5"/>
      <c r="FI302" s="5"/>
      <c r="FJ302" s="5"/>
      <c r="FK302" s="5"/>
      <c r="FL302" s="5"/>
      <c r="FM302" s="5"/>
      <c r="FN302" s="5"/>
      <c r="FO302" s="5"/>
      <c r="FP302" s="5"/>
      <c r="FQ302" s="5"/>
      <c r="FR302" s="5"/>
      <c r="FS302" s="5"/>
      <c r="FT302" s="5"/>
      <c r="FU302" s="5"/>
      <c r="FV302" s="5"/>
      <c r="FW302" s="5"/>
      <c r="FX302" s="5"/>
      <c r="FY302" s="5"/>
      <c r="FZ302" s="5"/>
      <c r="GA302" s="5"/>
      <c r="GB302" s="5"/>
      <c r="GC302" s="5"/>
      <c r="GD302" s="5"/>
      <c r="GE302" s="5"/>
      <c r="GF302" s="5"/>
      <c r="GG302" s="5"/>
      <c r="GH302" s="5"/>
      <c r="GI302" s="5"/>
      <c r="GJ302" s="5"/>
      <c r="GK302" s="5"/>
      <c r="GL302" s="5"/>
      <c r="GM302" s="5"/>
      <c r="GN302" s="5"/>
      <c r="GO302" s="5"/>
      <c r="GP302" s="5"/>
      <c r="GQ302" s="5"/>
      <c r="GR302" s="5"/>
      <c r="GS302" s="5"/>
      <c r="GT302" s="5"/>
      <c r="GU302" s="5"/>
      <c r="GV302" s="5"/>
      <c r="GW302" s="5"/>
      <c r="GX302" s="5"/>
      <c r="GY302" s="5"/>
      <c r="GZ302" s="5"/>
      <c r="HA302" s="5"/>
      <c r="HB302" s="5"/>
      <c r="HC302" s="5"/>
      <c r="HD302" s="5"/>
      <c r="HE302" s="5"/>
      <c r="HF302" s="5"/>
      <c r="HG302" s="5"/>
      <c r="HH302" s="5"/>
      <c r="HI302" s="5"/>
      <c r="HJ302" s="5"/>
      <c r="HK302" s="5"/>
      <c r="HL302" s="5"/>
      <c r="HM302" s="5"/>
      <c r="HN302" s="5"/>
      <c r="HO302" s="5"/>
      <c r="HP302" s="5"/>
      <c r="HQ302" s="5"/>
      <c r="HR302" s="5"/>
      <c r="HS302" s="5"/>
      <c r="HT302" s="5"/>
      <c r="HU302" s="5"/>
      <c r="HV302" s="5"/>
      <c r="HW302" s="5"/>
      <c r="HX302" s="5"/>
      <c r="HY302" s="5"/>
      <c r="HZ302" s="5"/>
      <c r="IA302" s="5"/>
      <c r="IB302" s="5"/>
      <c r="IC302" s="5"/>
      <c r="ID302" s="5"/>
      <c r="IE302" s="5"/>
      <c r="IF302" s="5"/>
      <c r="IG302" s="5"/>
      <c r="IH302" s="5"/>
      <c r="II302" s="5"/>
      <c r="IJ302" s="5"/>
      <c r="IK302" s="5"/>
      <c r="IL302" s="5"/>
      <c r="IM302" s="5"/>
      <c r="IN302" s="5"/>
      <c r="IO302" s="5"/>
      <c r="IP302" s="5"/>
      <c r="IQ302" s="5"/>
      <c r="IR302" s="5"/>
      <c r="IS302" s="5"/>
      <c r="IT302" s="5"/>
      <c r="IU302" s="5"/>
    </row>
    <row r="303" spans="1:255" ht="36.75" thickBot="1">
      <c r="A303" s="687"/>
      <c r="B303" s="694"/>
      <c r="C303" s="112" t="s">
        <v>501</v>
      </c>
      <c r="D303" s="220" t="s">
        <v>112</v>
      </c>
      <c r="E303" s="219" t="s">
        <v>502</v>
      </c>
      <c r="F303" s="220" t="s">
        <v>112</v>
      </c>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5"/>
      <c r="CY303" s="5"/>
      <c r="CZ303" s="5"/>
      <c r="DA303" s="5"/>
      <c r="DB303" s="5"/>
      <c r="DC303" s="5"/>
      <c r="DD303" s="5"/>
      <c r="DE303" s="5"/>
      <c r="DF303" s="5"/>
      <c r="DG303" s="5"/>
      <c r="DH303" s="5"/>
      <c r="DI303" s="5"/>
      <c r="DJ303" s="5"/>
      <c r="DK303" s="5"/>
      <c r="DL303" s="5"/>
      <c r="DM303" s="5"/>
      <c r="DN303" s="5"/>
      <c r="DO303" s="5"/>
      <c r="DP303" s="5"/>
      <c r="DQ303" s="5"/>
      <c r="DR303" s="5"/>
      <c r="DS303" s="5"/>
      <c r="DT303" s="5"/>
      <c r="DU303" s="5"/>
      <c r="DV303" s="5"/>
      <c r="DW303" s="5"/>
      <c r="DX303" s="5"/>
      <c r="DY303" s="5"/>
      <c r="DZ303" s="5"/>
      <c r="EA303" s="5"/>
      <c r="EB303" s="5"/>
      <c r="EC303" s="5"/>
      <c r="ED303" s="5"/>
      <c r="EE303" s="5"/>
      <c r="EF303" s="5"/>
      <c r="EG303" s="5"/>
      <c r="EH303" s="5"/>
      <c r="EI303" s="5"/>
      <c r="EJ303" s="5"/>
      <c r="EK303" s="5"/>
      <c r="EL303" s="5"/>
      <c r="EM303" s="5"/>
      <c r="EN303" s="5"/>
      <c r="EO303" s="5"/>
      <c r="EP303" s="5"/>
      <c r="EQ303" s="5"/>
      <c r="ER303" s="5"/>
      <c r="ES303" s="5"/>
      <c r="ET303" s="5"/>
      <c r="EU303" s="5"/>
      <c r="EV303" s="5"/>
      <c r="EW303" s="5"/>
      <c r="EX303" s="5"/>
      <c r="EY303" s="5"/>
      <c r="EZ303" s="5"/>
      <c r="FA303" s="5"/>
      <c r="FB303" s="5"/>
      <c r="FC303" s="5"/>
      <c r="FD303" s="5"/>
      <c r="FE303" s="5"/>
      <c r="FF303" s="5"/>
      <c r="FG303" s="5"/>
      <c r="FH303" s="5"/>
      <c r="FI303" s="5"/>
      <c r="FJ303" s="5"/>
      <c r="FK303" s="5"/>
      <c r="FL303" s="5"/>
      <c r="FM303" s="5"/>
      <c r="FN303" s="5"/>
      <c r="FO303" s="5"/>
      <c r="FP303" s="5"/>
      <c r="FQ303" s="5"/>
      <c r="FR303" s="5"/>
      <c r="FS303" s="5"/>
      <c r="FT303" s="5"/>
      <c r="FU303" s="5"/>
      <c r="FV303" s="5"/>
      <c r="FW303" s="5"/>
      <c r="FX303" s="5"/>
      <c r="FY303" s="5"/>
      <c r="FZ303" s="5"/>
      <c r="GA303" s="5"/>
      <c r="GB303" s="5"/>
      <c r="GC303" s="5"/>
      <c r="GD303" s="5"/>
      <c r="GE303" s="5"/>
      <c r="GF303" s="5"/>
      <c r="GG303" s="5"/>
      <c r="GH303" s="5"/>
      <c r="GI303" s="5"/>
      <c r="GJ303" s="5"/>
      <c r="GK303" s="5"/>
      <c r="GL303" s="5"/>
      <c r="GM303" s="5"/>
      <c r="GN303" s="5"/>
      <c r="GO303" s="5"/>
      <c r="GP303" s="5"/>
      <c r="GQ303" s="5"/>
      <c r="GR303" s="5"/>
      <c r="GS303" s="5"/>
      <c r="GT303" s="5"/>
      <c r="GU303" s="5"/>
      <c r="GV303" s="5"/>
      <c r="GW303" s="5"/>
      <c r="GX303" s="5"/>
      <c r="GY303" s="5"/>
      <c r="GZ303" s="5"/>
      <c r="HA303" s="5"/>
      <c r="HB303" s="5"/>
      <c r="HC303" s="5"/>
      <c r="HD303" s="5"/>
      <c r="HE303" s="5"/>
      <c r="HF303" s="5"/>
      <c r="HG303" s="5"/>
      <c r="HH303" s="5"/>
      <c r="HI303" s="5"/>
      <c r="HJ303" s="5"/>
      <c r="HK303" s="5"/>
      <c r="HL303" s="5"/>
      <c r="HM303" s="5"/>
      <c r="HN303" s="5"/>
      <c r="HO303" s="5"/>
      <c r="HP303" s="5"/>
      <c r="HQ303" s="5"/>
      <c r="HR303" s="5"/>
      <c r="HS303" s="5"/>
      <c r="HT303" s="5"/>
      <c r="HU303" s="5"/>
      <c r="HV303" s="5"/>
      <c r="HW303" s="5"/>
      <c r="HX303" s="5"/>
      <c r="HY303" s="5"/>
      <c r="HZ303" s="5"/>
      <c r="IA303" s="5"/>
      <c r="IB303" s="5"/>
      <c r="IC303" s="5"/>
      <c r="ID303" s="5"/>
      <c r="IE303" s="5"/>
      <c r="IF303" s="5"/>
      <c r="IG303" s="5"/>
      <c r="IH303" s="5"/>
      <c r="II303" s="5"/>
      <c r="IJ303" s="5"/>
      <c r="IK303" s="5"/>
      <c r="IL303" s="5"/>
      <c r="IM303" s="5"/>
      <c r="IN303" s="5"/>
      <c r="IO303" s="5"/>
      <c r="IP303" s="5"/>
      <c r="IQ303" s="5"/>
      <c r="IR303" s="5"/>
      <c r="IS303" s="5"/>
      <c r="IT303" s="5"/>
      <c r="IU303" s="5"/>
    </row>
    <row r="304" spans="1:255" ht="36.75" thickBot="1">
      <c r="A304" s="687"/>
      <c r="B304" s="694"/>
      <c r="C304" s="112" t="s">
        <v>503</v>
      </c>
      <c r="D304" s="220" t="s">
        <v>112</v>
      </c>
      <c r="E304" s="219" t="s">
        <v>504</v>
      </c>
      <c r="F304" s="220" t="s">
        <v>112</v>
      </c>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5"/>
      <c r="DD304" s="5"/>
      <c r="DE304" s="5"/>
      <c r="DF304" s="5"/>
      <c r="DG304" s="5"/>
      <c r="DH304" s="5"/>
      <c r="DI304" s="5"/>
      <c r="DJ304" s="5"/>
      <c r="DK304" s="5"/>
      <c r="DL304" s="5"/>
      <c r="DM304" s="5"/>
      <c r="DN304" s="5"/>
      <c r="DO304" s="5"/>
      <c r="DP304" s="5"/>
      <c r="DQ304" s="5"/>
      <c r="DR304" s="5"/>
      <c r="DS304" s="5"/>
      <c r="DT304" s="5"/>
      <c r="DU304" s="5"/>
      <c r="DV304" s="5"/>
      <c r="DW304" s="5"/>
      <c r="DX304" s="5"/>
      <c r="DY304" s="5"/>
      <c r="DZ304" s="5"/>
      <c r="EA304" s="5"/>
      <c r="EB304" s="5"/>
      <c r="EC304" s="5"/>
      <c r="ED304" s="5"/>
      <c r="EE304" s="5"/>
      <c r="EF304" s="5"/>
      <c r="EG304" s="5"/>
      <c r="EH304" s="5"/>
      <c r="EI304" s="5"/>
      <c r="EJ304" s="5"/>
      <c r="EK304" s="5"/>
      <c r="EL304" s="5"/>
      <c r="EM304" s="5"/>
      <c r="EN304" s="5"/>
      <c r="EO304" s="5"/>
      <c r="EP304" s="5"/>
      <c r="EQ304" s="5"/>
      <c r="ER304" s="5"/>
      <c r="ES304" s="5"/>
      <c r="ET304" s="5"/>
      <c r="EU304" s="5"/>
      <c r="EV304" s="5"/>
      <c r="EW304" s="5"/>
      <c r="EX304" s="5"/>
      <c r="EY304" s="5"/>
      <c r="EZ304" s="5"/>
      <c r="FA304" s="5"/>
      <c r="FB304" s="5"/>
      <c r="FC304" s="5"/>
      <c r="FD304" s="5"/>
      <c r="FE304" s="5"/>
      <c r="FF304" s="5"/>
      <c r="FG304" s="5"/>
      <c r="FH304" s="5"/>
      <c r="FI304" s="5"/>
      <c r="FJ304" s="5"/>
      <c r="FK304" s="5"/>
      <c r="FL304" s="5"/>
      <c r="FM304" s="5"/>
      <c r="FN304" s="5"/>
      <c r="FO304" s="5"/>
      <c r="FP304" s="5"/>
      <c r="FQ304" s="5"/>
      <c r="FR304" s="5"/>
      <c r="FS304" s="5"/>
      <c r="FT304" s="5"/>
      <c r="FU304" s="5"/>
      <c r="FV304" s="5"/>
      <c r="FW304" s="5"/>
      <c r="FX304" s="5"/>
      <c r="FY304" s="5"/>
      <c r="FZ304" s="5"/>
      <c r="GA304" s="5"/>
      <c r="GB304" s="5"/>
      <c r="GC304" s="5"/>
      <c r="GD304" s="5"/>
      <c r="GE304" s="5"/>
      <c r="GF304" s="5"/>
      <c r="GG304" s="5"/>
      <c r="GH304" s="5"/>
      <c r="GI304" s="5"/>
      <c r="GJ304" s="5"/>
      <c r="GK304" s="5"/>
      <c r="GL304" s="5"/>
      <c r="GM304" s="5"/>
      <c r="GN304" s="5"/>
      <c r="GO304" s="5"/>
      <c r="GP304" s="5"/>
      <c r="GQ304" s="5"/>
      <c r="GR304" s="5"/>
      <c r="GS304" s="5"/>
      <c r="GT304" s="5"/>
      <c r="GU304" s="5"/>
      <c r="GV304" s="5"/>
      <c r="GW304" s="5"/>
      <c r="GX304" s="5"/>
      <c r="GY304" s="5"/>
      <c r="GZ304" s="5"/>
      <c r="HA304" s="5"/>
      <c r="HB304" s="5"/>
      <c r="HC304" s="5"/>
      <c r="HD304" s="5"/>
      <c r="HE304" s="5"/>
      <c r="HF304" s="5"/>
      <c r="HG304" s="5"/>
      <c r="HH304" s="5"/>
      <c r="HI304" s="5"/>
      <c r="HJ304" s="5"/>
      <c r="HK304" s="5"/>
      <c r="HL304" s="5"/>
      <c r="HM304" s="5"/>
      <c r="HN304" s="5"/>
      <c r="HO304" s="5"/>
      <c r="HP304" s="5"/>
      <c r="HQ304" s="5"/>
      <c r="HR304" s="5"/>
      <c r="HS304" s="5"/>
      <c r="HT304" s="5"/>
      <c r="HU304" s="5"/>
      <c r="HV304" s="5"/>
      <c r="HW304" s="5"/>
      <c r="HX304" s="5"/>
      <c r="HY304" s="5"/>
      <c r="HZ304" s="5"/>
      <c r="IA304" s="5"/>
      <c r="IB304" s="5"/>
      <c r="IC304" s="5"/>
      <c r="ID304" s="5"/>
      <c r="IE304" s="5"/>
      <c r="IF304" s="5"/>
      <c r="IG304" s="5"/>
      <c r="IH304" s="5"/>
      <c r="II304" s="5"/>
      <c r="IJ304" s="5"/>
      <c r="IK304" s="5"/>
      <c r="IL304" s="5"/>
      <c r="IM304" s="5"/>
      <c r="IN304" s="5"/>
      <c r="IO304" s="5"/>
      <c r="IP304" s="5"/>
      <c r="IQ304" s="5"/>
      <c r="IR304" s="5"/>
      <c r="IS304" s="5"/>
      <c r="IT304" s="5"/>
      <c r="IU304" s="5"/>
    </row>
    <row r="305" spans="1:255" ht="24.75" thickBot="1">
      <c r="A305" s="687"/>
      <c r="B305" s="694"/>
      <c r="C305" s="112" t="s">
        <v>505</v>
      </c>
      <c r="D305" s="220" t="s">
        <v>112</v>
      </c>
      <c r="E305" s="219" t="s">
        <v>506</v>
      </c>
      <c r="F305" s="220" t="s">
        <v>112</v>
      </c>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c r="DG305" s="5"/>
      <c r="DH305" s="5"/>
      <c r="DI305" s="5"/>
      <c r="DJ305" s="5"/>
      <c r="DK305" s="5"/>
      <c r="DL305" s="5"/>
      <c r="DM305" s="5"/>
      <c r="DN305" s="5"/>
      <c r="DO305" s="5"/>
      <c r="DP305" s="5"/>
      <c r="DQ305" s="5"/>
      <c r="DR305" s="5"/>
      <c r="DS305" s="5"/>
      <c r="DT305" s="5"/>
      <c r="DU305" s="5"/>
      <c r="DV305" s="5"/>
      <c r="DW305" s="5"/>
      <c r="DX305" s="5"/>
      <c r="DY305" s="5"/>
      <c r="DZ305" s="5"/>
      <c r="EA305" s="5"/>
      <c r="EB305" s="5"/>
      <c r="EC305" s="5"/>
      <c r="ED305" s="5"/>
      <c r="EE305" s="5"/>
      <c r="EF305" s="5"/>
      <c r="EG305" s="5"/>
      <c r="EH305" s="5"/>
      <c r="EI305" s="5"/>
      <c r="EJ305" s="5"/>
      <c r="EK305" s="5"/>
      <c r="EL305" s="5"/>
      <c r="EM305" s="5"/>
      <c r="EN305" s="5"/>
      <c r="EO305" s="5"/>
      <c r="EP305" s="5"/>
      <c r="EQ305" s="5"/>
      <c r="ER305" s="5"/>
      <c r="ES305" s="5"/>
      <c r="ET305" s="5"/>
      <c r="EU305" s="5"/>
      <c r="EV305" s="5"/>
      <c r="EW305" s="5"/>
      <c r="EX305" s="5"/>
      <c r="EY305" s="5"/>
      <c r="EZ305" s="5"/>
      <c r="FA305" s="5"/>
      <c r="FB305" s="5"/>
      <c r="FC305" s="5"/>
      <c r="FD305" s="5"/>
      <c r="FE305" s="5"/>
      <c r="FF305" s="5"/>
      <c r="FG305" s="5"/>
      <c r="FH305" s="5"/>
      <c r="FI305" s="5"/>
      <c r="FJ305" s="5"/>
      <c r="FK305" s="5"/>
      <c r="FL305" s="5"/>
      <c r="FM305" s="5"/>
      <c r="FN305" s="5"/>
      <c r="FO305" s="5"/>
      <c r="FP305" s="5"/>
      <c r="FQ305" s="5"/>
      <c r="FR305" s="5"/>
      <c r="FS305" s="5"/>
      <c r="FT305" s="5"/>
      <c r="FU305" s="5"/>
      <c r="FV305" s="5"/>
      <c r="FW305" s="5"/>
      <c r="FX305" s="5"/>
      <c r="FY305" s="5"/>
      <c r="FZ305" s="5"/>
      <c r="GA305" s="5"/>
      <c r="GB305" s="5"/>
      <c r="GC305" s="5"/>
      <c r="GD305" s="5"/>
      <c r="GE305" s="5"/>
      <c r="GF305" s="5"/>
      <c r="GG305" s="5"/>
      <c r="GH305" s="5"/>
      <c r="GI305" s="5"/>
      <c r="GJ305" s="5"/>
      <c r="GK305" s="5"/>
      <c r="GL305" s="5"/>
      <c r="GM305" s="5"/>
      <c r="GN305" s="5"/>
      <c r="GO305" s="5"/>
      <c r="GP305" s="5"/>
      <c r="GQ305" s="5"/>
      <c r="GR305" s="5"/>
      <c r="GS305" s="5"/>
      <c r="GT305" s="5"/>
      <c r="GU305" s="5"/>
      <c r="GV305" s="5"/>
      <c r="GW305" s="5"/>
      <c r="GX305" s="5"/>
      <c r="GY305" s="5"/>
      <c r="GZ305" s="5"/>
      <c r="HA305" s="5"/>
      <c r="HB305" s="5"/>
      <c r="HC305" s="5"/>
      <c r="HD305" s="5"/>
      <c r="HE305" s="5"/>
      <c r="HF305" s="5"/>
      <c r="HG305" s="5"/>
      <c r="HH305" s="5"/>
      <c r="HI305" s="5"/>
      <c r="HJ305" s="5"/>
      <c r="HK305" s="5"/>
      <c r="HL305" s="5"/>
      <c r="HM305" s="5"/>
      <c r="HN305" s="5"/>
      <c r="HO305" s="5"/>
      <c r="HP305" s="5"/>
      <c r="HQ305" s="5"/>
      <c r="HR305" s="5"/>
      <c r="HS305" s="5"/>
      <c r="HT305" s="5"/>
      <c r="HU305" s="5"/>
      <c r="HV305" s="5"/>
      <c r="HW305" s="5"/>
      <c r="HX305" s="5"/>
      <c r="HY305" s="5"/>
      <c r="HZ305" s="5"/>
      <c r="IA305" s="5"/>
      <c r="IB305" s="5"/>
      <c r="IC305" s="5"/>
      <c r="ID305" s="5"/>
      <c r="IE305" s="5"/>
      <c r="IF305" s="5"/>
      <c r="IG305" s="5"/>
      <c r="IH305" s="5"/>
      <c r="II305" s="5"/>
      <c r="IJ305" s="5"/>
      <c r="IK305" s="5"/>
      <c r="IL305" s="5"/>
      <c r="IM305" s="5"/>
      <c r="IN305" s="5"/>
      <c r="IO305" s="5"/>
      <c r="IP305" s="5"/>
      <c r="IQ305" s="5"/>
      <c r="IR305" s="5"/>
      <c r="IS305" s="5"/>
      <c r="IT305" s="5"/>
      <c r="IU305" s="5"/>
    </row>
    <row r="306" spans="1:255" ht="24.75" thickBot="1">
      <c r="A306" s="687"/>
      <c r="B306" s="694"/>
      <c r="C306" s="112" t="s">
        <v>507</v>
      </c>
      <c r="D306" s="220" t="s">
        <v>112</v>
      </c>
      <c r="E306" s="219" t="s">
        <v>508</v>
      </c>
      <c r="F306" s="220" t="s">
        <v>112</v>
      </c>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c r="DH306" s="5"/>
      <c r="DI306" s="5"/>
      <c r="DJ306" s="5"/>
      <c r="DK306" s="5"/>
      <c r="DL306" s="5"/>
      <c r="DM306" s="5"/>
      <c r="DN306" s="5"/>
      <c r="DO306" s="5"/>
      <c r="DP306" s="5"/>
      <c r="DQ306" s="5"/>
      <c r="DR306" s="5"/>
      <c r="DS306" s="5"/>
      <c r="DT306" s="5"/>
      <c r="DU306" s="5"/>
      <c r="DV306" s="5"/>
      <c r="DW306" s="5"/>
      <c r="DX306" s="5"/>
      <c r="DY306" s="5"/>
      <c r="DZ306" s="5"/>
      <c r="EA306" s="5"/>
      <c r="EB306" s="5"/>
      <c r="EC306" s="5"/>
      <c r="ED306" s="5"/>
      <c r="EE306" s="5"/>
      <c r="EF306" s="5"/>
      <c r="EG306" s="5"/>
      <c r="EH306" s="5"/>
      <c r="EI306" s="5"/>
      <c r="EJ306" s="5"/>
      <c r="EK306" s="5"/>
      <c r="EL306" s="5"/>
      <c r="EM306" s="5"/>
      <c r="EN306" s="5"/>
      <c r="EO306" s="5"/>
      <c r="EP306" s="5"/>
      <c r="EQ306" s="5"/>
      <c r="ER306" s="5"/>
      <c r="ES306" s="5"/>
      <c r="ET306" s="5"/>
      <c r="EU306" s="5"/>
      <c r="EV306" s="5"/>
      <c r="EW306" s="5"/>
      <c r="EX306" s="5"/>
      <c r="EY306" s="5"/>
      <c r="EZ306" s="5"/>
      <c r="FA306" s="5"/>
      <c r="FB306" s="5"/>
      <c r="FC306" s="5"/>
      <c r="FD306" s="5"/>
      <c r="FE306" s="5"/>
      <c r="FF306" s="5"/>
      <c r="FG306" s="5"/>
      <c r="FH306" s="5"/>
      <c r="FI306" s="5"/>
      <c r="FJ306" s="5"/>
      <c r="FK306" s="5"/>
      <c r="FL306" s="5"/>
      <c r="FM306" s="5"/>
      <c r="FN306" s="5"/>
      <c r="FO306" s="5"/>
      <c r="FP306" s="5"/>
      <c r="FQ306" s="5"/>
      <c r="FR306" s="5"/>
      <c r="FS306" s="5"/>
      <c r="FT306" s="5"/>
      <c r="FU306" s="5"/>
      <c r="FV306" s="5"/>
      <c r="FW306" s="5"/>
      <c r="FX306" s="5"/>
      <c r="FY306" s="5"/>
      <c r="FZ306" s="5"/>
      <c r="GA306" s="5"/>
      <c r="GB306" s="5"/>
      <c r="GC306" s="5"/>
      <c r="GD306" s="5"/>
      <c r="GE306" s="5"/>
      <c r="GF306" s="5"/>
      <c r="GG306" s="5"/>
      <c r="GH306" s="5"/>
      <c r="GI306" s="5"/>
      <c r="GJ306" s="5"/>
      <c r="GK306" s="5"/>
      <c r="GL306" s="5"/>
      <c r="GM306" s="5"/>
      <c r="GN306" s="5"/>
      <c r="GO306" s="5"/>
      <c r="GP306" s="5"/>
      <c r="GQ306" s="5"/>
      <c r="GR306" s="5"/>
      <c r="GS306" s="5"/>
      <c r="GT306" s="5"/>
      <c r="GU306" s="5"/>
      <c r="GV306" s="5"/>
      <c r="GW306" s="5"/>
      <c r="GX306" s="5"/>
      <c r="GY306" s="5"/>
      <c r="GZ306" s="5"/>
      <c r="HA306" s="5"/>
      <c r="HB306" s="5"/>
      <c r="HC306" s="5"/>
      <c r="HD306" s="5"/>
      <c r="HE306" s="5"/>
      <c r="HF306" s="5"/>
      <c r="HG306" s="5"/>
      <c r="HH306" s="5"/>
      <c r="HI306" s="5"/>
      <c r="HJ306" s="5"/>
      <c r="HK306" s="5"/>
      <c r="HL306" s="5"/>
      <c r="HM306" s="5"/>
      <c r="HN306" s="5"/>
      <c r="HO306" s="5"/>
      <c r="HP306" s="5"/>
      <c r="HQ306" s="5"/>
      <c r="HR306" s="5"/>
      <c r="HS306" s="5"/>
      <c r="HT306" s="5"/>
      <c r="HU306" s="5"/>
      <c r="HV306" s="5"/>
      <c r="HW306" s="5"/>
      <c r="HX306" s="5"/>
      <c r="HY306" s="5"/>
      <c r="HZ306" s="5"/>
      <c r="IA306" s="5"/>
      <c r="IB306" s="5"/>
      <c r="IC306" s="5"/>
      <c r="ID306" s="5"/>
      <c r="IE306" s="5"/>
      <c r="IF306" s="5"/>
      <c r="IG306" s="5"/>
      <c r="IH306" s="5"/>
      <c r="II306" s="5"/>
      <c r="IJ306" s="5"/>
      <c r="IK306" s="5"/>
      <c r="IL306" s="5"/>
      <c r="IM306" s="5"/>
      <c r="IN306" s="5"/>
      <c r="IO306" s="5"/>
      <c r="IP306" s="5"/>
      <c r="IQ306" s="5"/>
      <c r="IR306" s="5"/>
      <c r="IS306" s="5"/>
      <c r="IT306" s="5"/>
      <c r="IU306" s="5"/>
    </row>
    <row r="307" spans="1:255" ht="24.75" customHeight="1" thickBot="1">
      <c r="A307" s="687"/>
      <c r="B307" s="694"/>
      <c r="C307" s="162" t="s">
        <v>509</v>
      </c>
      <c r="D307" s="220" t="s">
        <v>112</v>
      </c>
      <c r="E307" s="219" t="s">
        <v>510</v>
      </c>
      <c r="F307" s="220" t="s">
        <v>112</v>
      </c>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c r="DJ307" s="5"/>
      <c r="DK307" s="5"/>
      <c r="DL307" s="5"/>
      <c r="DM307" s="5"/>
      <c r="DN307" s="5"/>
      <c r="DO307" s="5"/>
      <c r="DP307" s="5"/>
      <c r="DQ307" s="5"/>
      <c r="DR307" s="5"/>
      <c r="DS307" s="5"/>
      <c r="DT307" s="5"/>
      <c r="DU307" s="5"/>
      <c r="DV307" s="5"/>
      <c r="DW307" s="5"/>
      <c r="DX307" s="5"/>
      <c r="DY307" s="5"/>
      <c r="DZ307" s="5"/>
      <c r="EA307" s="5"/>
      <c r="EB307" s="5"/>
      <c r="EC307" s="5"/>
      <c r="ED307" s="5"/>
      <c r="EE307" s="5"/>
      <c r="EF307" s="5"/>
      <c r="EG307" s="5"/>
      <c r="EH307" s="5"/>
      <c r="EI307" s="5"/>
      <c r="EJ307" s="5"/>
      <c r="EK307" s="5"/>
      <c r="EL307" s="5"/>
      <c r="EM307" s="5"/>
      <c r="EN307" s="5"/>
      <c r="EO307" s="5"/>
      <c r="EP307" s="5"/>
      <c r="EQ307" s="5"/>
      <c r="ER307" s="5"/>
      <c r="ES307" s="5"/>
      <c r="ET307" s="5"/>
      <c r="EU307" s="5"/>
      <c r="EV307" s="5"/>
      <c r="EW307" s="5"/>
      <c r="EX307" s="5"/>
      <c r="EY307" s="5"/>
      <c r="EZ307" s="5"/>
      <c r="FA307" s="5"/>
      <c r="FB307" s="5"/>
      <c r="FC307" s="5"/>
      <c r="FD307" s="5"/>
      <c r="FE307" s="5"/>
      <c r="FF307" s="5"/>
      <c r="FG307" s="5"/>
      <c r="FH307" s="5"/>
      <c r="FI307" s="5"/>
      <c r="FJ307" s="5"/>
      <c r="FK307" s="5"/>
      <c r="FL307" s="5"/>
      <c r="FM307" s="5"/>
      <c r="FN307" s="5"/>
      <c r="FO307" s="5"/>
      <c r="FP307" s="5"/>
      <c r="FQ307" s="5"/>
      <c r="FR307" s="5"/>
      <c r="FS307" s="5"/>
      <c r="FT307" s="5"/>
      <c r="FU307" s="5"/>
      <c r="FV307" s="5"/>
      <c r="FW307" s="5"/>
      <c r="FX307" s="5"/>
      <c r="FY307" s="5"/>
      <c r="FZ307" s="5"/>
      <c r="GA307" s="5"/>
      <c r="GB307" s="5"/>
      <c r="GC307" s="5"/>
      <c r="GD307" s="5"/>
      <c r="GE307" s="5"/>
      <c r="GF307" s="5"/>
      <c r="GG307" s="5"/>
      <c r="GH307" s="5"/>
      <c r="GI307" s="5"/>
      <c r="GJ307" s="5"/>
      <c r="GK307" s="5"/>
      <c r="GL307" s="5"/>
      <c r="GM307" s="5"/>
      <c r="GN307" s="5"/>
      <c r="GO307" s="5"/>
      <c r="GP307" s="5"/>
      <c r="GQ307" s="5"/>
      <c r="GR307" s="5"/>
      <c r="GS307" s="5"/>
      <c r="GT307" s="5"/>
      <c r="GU307" s="5"/>
      <c r="GV307" s="5"/>
      <c r="GW307" s="5"/>
      <c r="GX307" s="5"/>
      <c r="GY307" s="5"/>
      <c r="GZ307" s="5"/>
      <c r="HA307" s="5"/>
      <c r="HB307" s="5"/>
      <c r="HC307" s="5"/>
      <c r="HD307" s="5"/>
      <c r="HE307" s="5"/>
      <c r="HF307" s="5"/>
      <c r="HG307" s="5"/>
      <c r="HH307" s="5"/>
      <c r="HI307" s="5"/>
      <c r="HJ307" s="5"/>
      <c r="HK307" s="5"/>
      <c r="HL307" s="5"/>
      <c r="HM307" s="5"/>
      <c r="HN307" s="5"/>
      <c r="HO307" s="5"/>
      <c r="HP307" s="5"/>
      <c r="HQ307" s="5"/>
      <c r="HR307" s="5"/>
      <c r="HS307" s="5"/>
      <c r="HT307" s="5"/>
      <c r="HU307" s="5"/>
      <c r="HV307" s="5"/>
      <c r="HW307" s="5"/>
      <c r="HX307" s="5"/>
      <c r="HY307" s="5"/>
      <c r="HZ307" s="5"/>
      <c r="IA307" s="5"/>
      <c r="IB307" s="5"/>
      <c r="IC307" s="5"/>
      <c r="ID307" s="5"/>
      <c r="IE307" s="5"/>
      <c r="IF307" s="5"/>
      <c r="IG307" s="5"/>
      <c r="IH307" s="5"/>
      <c r="II307" s="5"/>
      <c r="IJ307" s="5"/>
      <c r="IK307" s="5"/>
      <c r="IL307" s="5"/>
      <c r="IM307" s="5"/>
      <c r="IN307" s="5"/>
      <c r="IO307" s="5"/>
      <c r="IP307" s="5"/>
      <c r="IQ307" s="5"/>
      <c r="IR307" s="5"/>
      <c r="IS307" s="5"/>
      <c r="IT307" s="5"/>
      <c r="IU307" s="5"/>
    </row>
    <row r="308" spans="1:255" ht="24.75" thickBot="1">
      <c r="A308" s="687"/>
      <c r="B308" s="694"/>
      <c r="C308" s="697" t="s">
        <v>511</v>
      </c>
      <c r="D308" s="700" t="s">
        <v>512</v>
      </c>
      <c r="E308" s="219" t="s">
        <v>513</v>
      </c>
      <c r="F308" s="220" t="s">
        <v>112</v>
      </c>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5"/>
      <c r="DS308" s="5"/>
      <c r="DT308" s="5"/>
      <c r="DU308" s="5"/>
      <c r="DV308" s="5"/>
      <c r="DW308" s="5"/>
      <c r="DX308" s="5"/>
      <c r="DY308" s="5"/>
      <c r="DZ308" s="5"/>
      <c r="EA308" s="5"/>
      <c r="EB308" s="5"/>
      <c r="EC308" s="5"/>
      <c r="ED308" s="5"/>
      <c r="EE308" s="5"/>
      <c r="EF308" s="5"/>
      <c r="EG308" s="5"/>
      <c r="EH308" s="5"/>
      <c r="EI308" s="5"/>
      <c r="EJ308" s="5"/>
      <c r="EK308" s="5"/>
      <c r="EL308" s="5"/>
      <c r="EM308" s="5"/>
      <c r="EN308" s="5"/>
      <c r="EO308" s="5"/>
      <c r="EP308" s="5"/>
      <c r="EQ308" s="5"/>
      <c r="ER308" s="5"/>
      <c r="ES308" s="5"/>
      <c r="ET308" s="5"/>
      <c r="EU308" s="5"/>
      <c r="EV308" s="5"/>
      <c r="EW308" s="5"/>
      <c r="EX308" s="5"/>
      <c r="EY308" s="5"/>
      <c r="EZ308" s="5"/>
      <c r="FA308" s="5"/>
      <c r="FB308" s="5"/>
      <c r="FC308" s="5"/>
      <c r="FD308" s="5"/>
      <c r="FE308" s="5"/>
      <c r="FF308" s="5"/>
      <c r="FG308" s="5"/>
      <c r="FH308" s="5"/>
      <c r="FI308" s="5"/>
      <c r="FJ308" s="5"/>
      <c r="FK308" s="5"/>
      <c r="FL308" s="5"/>
      <c r="FM308" s="5"/>
      <c r="FN308" s="5"/>
      <c r="FO308" s="5"/>
      <c r="FP308" s="5"/>
      <c r="FQ308" s="5"/>
      <c r="FR308" s="5"/>
      <c r="FS308" s="5"/>
      <c r="FT308" s="5"/>
      <c r="FU308" s="5"/>
      <c r="FV308" s="5"/>
      <c r="FW308" s="5"/>
      <c r="FX308" s="5"/>
      <c r="FY308" s="5"/>
      <c r="FZ308" s="5"/>
      <c r="GA308" s="5"/>
      <c r="GB308" s="5"/>
      <c r="GC308" s="5"/>
      <c r="GD308" s="5"/>
      <c r="GE308" s="5"/>
      <c r="GF308" s="5"/>
      <c r="GG308" s="5"/>
      <c r="GH308" s="5"/>
      <c r="GI308" s="5"/>
      <c r="GJ308" s="5"/>
      <c r="GK308" s="5"/>
      <c r="GL308" s="5"/>
      <c r="GM308" s="5"/>
      <c r="GN308" s="5"/>
      <c r="GO308" s="5"/>
      <c r="GP308" s="5"/>
      <c r="GQ308" s="5"/>
      <c r="GR308" s="5"/>
      <c r="GS308" s="5"/>
      <c r="GT308" s="5"/>
      <c r="GU308" s="5"/>
      <c r="GV308" s="5"/>
      <c r="GW308" s="5"/>
      <c r="GX308" s="5"/>
      <c r="GY308" s="5"/>
      <c r="GZ308" s="5"/>
      <c r="HA308" s="5"/>
      <c r="HB308" s="5"/>
      <c r="HC308" s="5"/>
      <c r="HD308" s="5"/>
      <c r="HE308" s="5"/>
      <c r="HF308" s="5"/>
      <c r="HG308" s="5"/>
      <c r="HH308" s="5"/>
      <c r="HI308" s="5"/>
      <c r="HJ308" s="5"/>
      <c r="HK308" s="5"/>
      <c r="HL308" s="5"/>
      <c r="HM308" s="5"/>
      <c r="HN308" s="5"/>
      <c r="HO308" s="5"/>
      <c r="HP308" s="5"/>
      <c r="HQ308" s="5"/>
      <c r="HR308" s="5"/>
      <c r="HS308" s="5"/>
      <c r="HT308" s="5"/>
      <c r="HU308" s="5"/>
      <c r="HV308" s="5"/>
      <c r="HW308" s="5"/>
      <c r="HX308" s="5"/>
      <c r="HY308" s="5"/>
      <c r="HZ308" s="5"/>
      <c r="IA308" s="5"/>
      <c r="IB308" s="5"/>
      <c r="IC308" s="5"/>
      <c r="ID308" s="5"/>
      <c r="IE308" s="5"/>
      <c r="IF308" s="5"/>
      <c r="IG308" s="5"/>
      <c r="IH308" s="5"/>
      <c r="II308" s="5"/>
      <c r="IJ308" s="5"/>
      <c r="IK308" s="5"/>
      <c r="IL308" s="5"/>
      <c r="IM308" s="5"/>
      <c r="IN308" s="5"/>
      <c r="IO308" s="5"/>
      <c r="IP308" s="5"/>
      <c r="IQ308" s="5"/>
      <c r="IR308" s="5"/>
      <c r="IS308" s="5"/>
      <c r="IT308" s="5"/>
      <c r="IU308" s="5"/>
    </row>
    <row r="309" spans="1:255" ht="13.5" thickBot="1">
      <c r="A309" s="688"/>
      <c r="B309" s="694"/>
      <c r="C309" s="697"/>
      <c r="D309" s="700"/>
      <c r="E309" s="219" t="s">
        <v>514</v>
      </c>
      <c r="F309" s="220" t="s">
        <v>112</v>
      </c>
    </row>
    <row r="310" spans="1:255" ht="36.75" thickBot="1">
      <c r="A310" s="686">
        <v>35</v>
      </c>
      <c r="B310" s="694" t="s">
        <v>1332</v>
      </c>
      <c r="C310" s="112" t="s">
        <v>806</v>
      </c>
      <c r="D310" s="222" t="s">
        <v>112</v>
      </c>
      <c r="E310" s="221" t="s">
        <v>515</v>
      </c>
      <c r="F310" s="222" t="s">
        <v>112</v>
      </c>
    </row>
    <row r="311" spans="1:255" ht="24.75" thickBot="1">
      <c r="A311" s="687"/>
      <c r="B311" s="694"/>
      <c r="C311" s="112" t="s">
        <v>499</v>
      </c>
      <c r="D311" s="222" t="s">
        <v>112</v>
      </c>
      <c r="E311" s="221" t="s">
        <v>500</v>
      </c>
      <c r="F311" s="222" t="s">
        <v>112</v>
      </c>
    </row>
    <row r="312" spans="1:255" ht="36.75" thickBot="1">
      <c r="A312" s="687"/>
      <c r="B312" s="694"/>
      <c r="C312" s="112" t="s">
        <v>501</v>
      </c>
      <c r="D312" s="222" t="s">
        <v>112</v>
      </c>
      <c r="E312" s="221" t="s">
        <v>502</v>
      </c>
      <c r="F312" s="222" t="s">
        <v>112</v>
      </c>
    </row>
    <row r="313" spans="1:255" ht="36.75" thickBot="1">
      <c r="A313" s="687"/>
      <c r="B313" s="694"/>
      <c r="C313" s="112" t="s">
        <v>503</v>
      </c>
      <c r="D313" s="222" t="s">
        <v>112</v>
      </c>
      <c r="E313" s="221" t="s">
        <v>504</v>
      </c>
      <c r="F313" s="222" t="s">
        <v>112</v>
      </c>
    </row>
    <row r="314" spans="1:255" ht="24.75" thickBot="1">
      <c r="A314" s="687"/>
      <c r="B314" s="694"/>
      <c r="C314" s="112" t="s">
        <v>505</v>
      </c>
      <c r="D314" s="222" t="s">
        <v>112</v>
      </c>
      <c r="E314" s="221" t="s">
        <v>506</v>
      </c>
      <c r="F314" s="222" t="s">
        <v>112</v>
      </c>
    </row>
    <row r="315" spans="1:255" ht="24.75" thickBot="1">
      <c r="A315" s="687"/>
      <c r="B315" s="694"/>
      <c r="C315" s="112" t="s">
        <v>507</v>
      </c>
      <c r="D315" s="222" t="s">
        <v>112</v>
      </c>
      <c r="E315" s="221" t="s">
        <v>508</v>
      </c>
      <c r="F315" s="222" t="s">
        <v>112</v>
      </c>
    </row>
    <row r="316" spans="1:255" ht="24.75" thickBot="1">
      <c r="A316" s="687"/>
      <c r="B316" s="694"/>
      <c r="C316" s="162" t="s">
        <v>509</v>
      </c>
      <c r="D316" s="222" t="s">
        <v>112</v>
      </c>
      <c r="E316" s="221" t="s">
        <v>510</v>
      </c>
      <c r="F316" s="222" t="s">
        <v>112</v>
      </c>
    </row>
    <row r="317" spans="1:255" ht="24.75" thickBot="1">
      <c r="A317" s="687"/>
      <c r="B317" s="694"/>
      <c r="C317" s="697" t="s">
        <v>511</v>
      </c>
      <c r="D317" s="700" t="s">
        <v>512</v>
      </c>
      <c r="E317" s="221" t="s">
        <v>513</v>
      </c>
      <c r="F317" s="222" t="s">
        <v>112</v>
      </c>
    </row>
    <row r="318" spans="1:255" ht="13.5" thickBot="1">
      <c r="A318" s="688"/>
      <c r="B318" s="694"/>
      <c r="C318" s="697"/>
      <c r="D318" s="700"/>
      <c r="E318" s="221" t="s">
        <v>514</v>
      </c>
      <c r="F318" s="222" t="s">
        <v>112</v>
      </c>
    </row>
    <row r="319" spans="1:255" ht="36.75" thickBot="1">
      <c r="A319" s="686">
        <v>36</v>
      </c>
      <c r="B319" s="694" t="s">
        <v>1333</v>
      </c>
      <c r="C319" s="112" t="s">
        <v>806</v>
      </c>
      <c r="D319" s="224" t="s">
        <v>112</v>
      </c>
      <c r="E319" s="223" t="s">
        <v>515</v>
      </c>
      <c r="F319" s="224" t="s">
        <v>112</v>
      </c>
    </row>
    <row r="320" spans="1:255" ht="24.75" thickBot="1">
      <c r="A320" s="687"/>
      <c r="B320" s="694"/>
      <c r="C320" s="112" t="s">
        <v>499</v>
      </c>
      <c r="D320" s="224" t="s">
        <v>112</v>
      </c>
      <c r="E320" s="223" t="s">
        <v>500</v>
      </c>
      <c r="F320" s="224" t="s">
        <v>112</v>
      </c>
    </row>
    <row r="321" spans="1:255" ht="36.75" thickBot="1">
      <c r="A321" s="687"/>
      <c r="B321" s="694"/>
      <c r="C321" s="112" t="s">
        <v>501</v>
      </c>
      <c r="D321" s="224" t="s">
        <v>112</v>
      </c>
      <c r="E321" s="223" t="s">
        <v>502</v>
      </c>
      <c r="F321" s="224" t="s">
        <v>112</v>
      </c>
    </row>
    <row r="322" spans="1:255" ht="36.75" thickBot="1">
      <c r="A322" s="687"/>
      <c r="B322" s="694"/>
      <c r="C322" s="112" t="s">
        <v>503</v>
      </c>
      <c r="D322" s="224" t="s">
        <v>112</v>
      </c>
      <c r="E322" s="223" t="s">
        <v>504</v>
      </c>
      <c r="F322" s="224" t="s">
        <v>112</v>
      </c>
    </row>
    <row r="323" spans="1:255" ht="24.75" thickBot="1">
      <c r="A323" s="687"/>
      <c r="B323" s="694"/>
      <c r="C323" s="112" t="s">
        <v>505</v>
      </c>
      <c r="D323" s="224" t="s">
        <v>112</v>
      </c>
      <c r="E323" s="223" t="s">
        <v>506</v>
      </c>
      <c r="F323" s="224" t="s">
        <v>112</v>
      </c>
    </row>
    <row r="324" spans="1:255" ht="24.75" thickBot="1">
      <c r="A324" s="687"/>
      <c r="B324" s="694"/>
      <c r="C324" s="112" t="s">
        <v>507</v>
      </c>
      <c r="D324" s="224" t="s">
        <v>112</v>
      </c>
      <c r="E324" s="223" t="s">
        <v>508</v>
      </c>
      <c r="F324" s="224" t="s">
        <v>112</v>
      </c>
    </row>
    <row r="325" spans="1:255" ht="24.75" thickBot="1">
      <c r="A325" s="687"/>
      <c r="B325" s="694"/>
      <c r="C325" s="162" t="s">
        <v>509</v>
      </c>
      <c r="D325" s="224" t="s">
        <v>112</v>
      </c>
      <c r="E325" s="223" t="s">
        <v>510</v>
      </c>
      <c r="F325" s="224" t="s">
        <v>112</v>
      </c>
    </row>
    <row r="326" spans="1:255" ht="24.75" thickBot="1">
      <c r="A326" s="687"/>
      <c r="B326" s="694"/>
      <c r="C326" s="697" t="s">
        <v>511</v>
      </c>
      <c r="D326" s="700" t="s">
        <v>512</v>
      </c>
      <c r="E326" s="223" t="s">
        <v>513</v>
      </c>
      <c r="F326" s="224" t="s">
        <v>112</v>
      </c>
    </row>
    <row r="327" spans="1:255" ht="13.5" thickBot="1">
      <c r="A327" s="688"/>
      <c r="B327" s="694"/>
      <c r="C327" s="697"/>
      <c r="D327" s="700"/>
      <c r="E327" s="223" t="s">
        <v>514</v>
      </c>
      <c r="F327" s="224" t="s">
        <v>112</v>
      </c>
    </row>
    <row r="328" spans="1:255" ht="36.75" thickBot="1">
      <c r="A328" s="686">
        <v>37</v>
      </c>
      <c r="B328" s="694" t="s">
        <v>1334</v>
      </c>
      <c r="C328" s="112" t="s">
        <v>806</v>
      </c>
      <c r="D328" s="226" t="s">
        <v>112</v>
      </c>
      <c r="E328" s="225" t="s">
        <v>515</v>
      </c>
      <c r="F328" s="226" t="s">
        <v>112</v>
      </c>
    </row>
    <row r="329" spans="1:255" ht="24.75" thickBot="1">
      <c r="A329" s="687"/>
      <c r="B329" s="694"/>
      <c r="C329" s="112" t="s">
        <v>499</v>
      </c>
      <c r="D329" s="226" t="s">
        <v>112</v>
      </c>
      <c r="E329" s="225" t="s">
        <v>500</v>
      </c>
      <c r="F329" s="226" t="s">
        <v>112</v>
      </c>
    </row>
    <row r="330" spans="1:255" ht="36.75" thickBot="1">
      <c r="A330" s="687"/>
      <c r="B330" s="694"/>
      <c r="C330" s="112" t="s">
        <v>501</v>
      </c>
      <c r="D330" s="226" t="s">
        <v>112</v>
      </c>
      <c r="E330" s="225" t="s">
        <v>502</v>
      </c>
      <c r="F330" s="226" t="s">
        <v>112</v>
      </c>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5"/>
      <c r="DD330" s="5"/>
      <c r="DE330" s="5"/>
      <c r="DF330" s="5"/>
      <c r="DG330" s="5"/>
      <c r="DH330" s="5"/>
      <c r="DI330" s="5"/>
      <c r="DJ330" s="5"/>
      <c r="DK330" s="5"/>
      <c r="DL330" s="5"/>
      <c r="DM330" s="5"/>
      <c r="DN330" s="5"/>
      <c r="DO330" s="5"/>
      <c r="DP330" s="5"/>
      <c r="DQ330" s="5"/>
      <c r="DR330" s="5"/>
      <c r="DS330" s="5"/>
      <c r="DT330" s="5"/>
      <c r="DU330" s="5"/>
      <c r="DV330" s="5"/>
      <c r="DW330" s="5"/>
      <c r="DX330" s="5"/>
      <c r="DY330" s="5"/>
      <c r="DZ330" s="5"/>
      <c r="EA330" s="5"/>
      <c r="EB330" s="5"/>
      <c r="EC330" s="5"/>
      <c r="ED330" s="5"/>
      <c r="EE330" s="5"/>
      <c r="EF330" s="5"/>
      <c r="EG330" s="5"/>
      <c r="EH330" s="5"/>
      <c r="EI330" s="5"/>
      <c r="EJ330" s="5"/>
      <c r="EK330" s="5"/>
      <c r="EL330" s="5"/>
      <c r="EM330" s="5"/>
      <c r="EN330" s="5"/>
      <c r="EO330" s="5"/>
      <c r="EP330" s="5"/>
      <c r="EQ330" s="5"/>
      <c r="ER330" s="5"/>
      <c r="ES330" s="5"/>
      <c r="ET330" s="5"/>
      <c r="EU330" s="5"/>
      <c r="EV330" s="5"/>
      <c r="EW330" s="5"/>
      <c r="EX330" s="5"/>
      <c r="EY330" s="5"/>
      <c r="EZ330" s="5"/>
      <c r="FA330" s="5"/>
      <c r="FB330" s="5"/>
      <c r="FC330" s="5"/>
      <c r="FD330" s="5"/>
      <c r="FE330" s="5"/>
      <c r="FF330" s="5"/>
      <c r="FG330" s="5"/>
      <c r="FH330" s="5"/>
      <c r="FI330" s="5"/>
      <c r="FJ330" s="5"/>
      <c r="FK330" s="5"/>
      <c r="FL330" s="5"/>
      <c r="FM330" s="5"/>
      <c r="FN330" s="5"/>
      <c r="FO330" s="5"/>
      <c r="FP330" s="5"/>
      <c r="FQ330" s="5"/>
      <c r="FR330" s="5"/>
      <c r="FS330" s="5"/>
      <c r="FT330" s="5"/>
      <c r="FU330" s="5"/>
      <c r="FV330" s="5"/>
      <c r="FW330" s="5"/>
      <c r="FX330" s="5"/>
      <c r="FY330" s="5"/>
      <c r="FZ330" s="5"/>
      <c r="GA330" s="5"/>
      <c r="GB330" s="5"/>
      <c r="GC330" s="5"/>
      <c r="GD330" s="5"/>
      <c r="GE330" s="5"/>
      <c r="GF330" s="5"/>
      <c r="GG330" s="5"/>
      <c r="GH330" s="5"/>
      <c r="GI330" s="5"/>
      <c r="GJ330" s="5"/>
      <c r="GK330" s="5"/>
      <c r="GL330" s="5"/>
      <c r="GM330" s="5"/>
      <c r="GN330" s="5"/>
      <c r="GO330" s="5"/>
      <c r="GP330" s="5"/>
      <c r="GQ330" s="5"/>
      <c r="GR330" s="5"/>
      <c r="GS330" s="5"/>
      <c r="GT330" s="5"/>
      <c r="GU330" s="5"/>
      <c r="GV330" s="5"/>
      <c r="GW330" s="5"/>
      <c r="GX330" s="5"/>
      <c r="GY330" s="5"/>
      <c r="GZ330" s="5"/>
      <c r="HA330" s="5"/>
      <c r="HB330" s="5"/>
      <c r="HC330" s="5"/>
      <c r="HD330" s="5"/>
      <c r="HE330" s="5"/>
      <c r="HF330" s="5"/>
      <c r="HG330" s="5"/>
      <c r="HH330" s="5"/>
      <c r="HI330" s="5"/>
      <c r="HJ330" s="5"/>
      <c r="HK330" s="5"/>
      <c r="HL330" s="5"/>
      <c r="HM330" s="5"/>
      <c r="HN330" s="5"/>
      <c r="HO330" s="5"/>
      <c r="HP330" s="5"/>
      <c r="HQ330" s="5"/>
      <c r="HR330" s="5"/>
      <c r="HS330" s="5"/>
      <c r="HT330" s="5"/>
      <c r="HU330" s="5"/>
      <c r="HV330" s="5"/>
      <c r="HW330" s="5"/>
      <c r="HX330" s="5"/>
      <c r="HY330" s="5"/>
      <c r="HZ330" s="5"/>
      <c r="IA330" s="5"/>
      <c r="IB330" s="5"/>
      <c r="IC330" s="5"/>
      <c r="ID330" s="5"/>
      <c r="IE330" s="5"/>
      <c r="IF330" s="5"/>
      <c r="IG330" s="5"/>
      <c r="IH330" s="5"/>
      <c r="II330" s="5"/>
      <c r="IJ330" s="5"/>
      <c r="IK330" s="5"/>
      <c r="IL330" s="5"/>
      <c r="IM330" s="5"/>
      <c r="IN330" s="5"/>
      <c r="IO330" s="5"/>
      <c r="IP330" s="5"/>
      <c r="IQ330" s="5"/>
      <c r="IR330" s="5"/>
      <c r="IS330" s="5"/>
      <c r="IT330" s="5"/>
      <c r="IU330" s="5"/>
    </row>
    <row r="331" spans="1:255" ht="36.75" thickBot="1">
      <c r="A331" s="687"/>
      <c r="B331" s="694"/>
      <c r="C331" s="112" t="s">
        <v>503</v>
      </c>
      <c r="D331" s="226" t="s">
        <v>112</v>
      </c>
      <c r="E331" s="225" t="s">
        <v>504</v>
      </c>
      <c r="F331" s="226" t="s">
        <v>112</v>
      </c>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c r="DE331" s="5"/>
      <c r="DF331" s="5"/>
      <c r="DG331" s="5"/>
      <c r="DH331" s="5"/>
      <c r="DI331" s="5"/>
      <c r="DJ331" s="5"/>
      <c r="DK331" s="5"/>
      <c r="DL331" s="5"/>
      <c r="DM331" s="5"/>
      <c r="DN331" s="5"/>
      <c r="DO331" s="5"/>
      <c r="DP331" s="5"/>
      <c r="DQ331" s="5"/>
      <c r="DR331" s="5"/>
      <c r="DS331" s="5"/>
      <c r="DT331" s="5"/>
      <c r="DU331" s="5"/>
      <c r="DV331" s="5"/>
      <c r="DW331" s="5"/>
      <c r="DX331" s="5"/>
      <c r="DY331" s="5"/>
      <c r="DZ331" s="5"/>
      <c r="EA331" s="5"/>
      <c r="EB331" s="5"/>
      <c r="EC331" s="5"/>
      <c r="ED331" s="5"/>
      <c r="EE331" s="5"/>
      <c r="EF331" s="5"/>
      <c r="EG331" s="5"/>
      <c r="EH331" s="5"/>
      <c r="EI331" s="5"/>
      <c r="EJ331" s="5"/>
      <c r="EK331" s="5"/>
      <c r="EL331" s="5"/>
      <c r="EM331" s="5"/>
      <c r="EN331" s="5"/>
      <c r="EO331" s="5"/>
      <c r="EP331" s="5"/>
      <c r="EQ331" s="5"/>
      <c r="ER331" s="5"/>
      <c r="ES331" s="5"/>
      <c r="ET331" s="5"/>
      <c r="EU331" s="5"/>
      <c r="EV331" s="5"/>
      <c r="EW331" s="5"/>
      <c r="EX331" s="5"/>
      <c r="EY331" s="5"/>
      <c r="EZ331" s="5"/>
      <c r="FA331" s="5"/>
      <c r="FB331" s="5"/>
      <c r="FC331" s="5"/>
      <c r="FD331" s="5"/>
      <c r="FE331" s="5"/>
      <c r="FF331" s="5"/>
      <c r="FG331" s="5"/>
      <c r="FH331" s="5"/>
      <c r="FI331" s="5"/>
      <c r="FJ331" s="5"/>
      <c r="FK331" s="5"/>
      <c r="FL331" s="5"/>
      <c r="FM331" s="5"/>
      <c r="FN331" s="5"/>
      <c r="FO331" s="5"/>
      <c r="FP331" s="5"/>
      <c r="FQ331" s="5"/>
      <c r="FR331" s="5"/>
      <c r="FS331" s="5"/>
      <c r="FT331" s="5"/>
      <c r="FU331" s="5"/>
      <c r="FV331" s="5"/>
      <c r="FW331" s="5"/>
      <c r="FX331" s="5"/>
      <c r="FY331" s="5"/>
      <c r="FZ331" s="5"/>
      <c r="GA331" s="5"/>
      <c r="GB331" s="5"/>
      <c r="GC331" s="5"/>
      <c r="GD331" s="5"/>
      <c r="GE331" s="5"/>
      <c r="GF331" s="5"/>
      <c r="GG331" s="5"/>
      <c r="GH331" s="5"/>
      <c r="GI331" s="5"/>
      <c r="GJ331" s="5"/>
      <c r="GK331" s="5"/>
      <c r="GL331" s="5"/>
      <c r="GM331" s="5"/>
      <c r="GN331" s="5"/>
      <c r="GO331" s="5"/>
      <c r="GP331" s="5"/>
      <c r="GQ331" s="5"/>
      <c r="GR331" s="5"/>
      <c r="GS331" s="5"/>
      <c r="GT331" s="5"/>
      <c r="GU331" s="5"/>
      <c r="GV331" s="5"/>
      <c r="GW331" s="5"/>
      <c r="GX331" s="5"/>
      <c r="GY331" s="5"/>
      <c r="GZ331" s="5"/>
      <c r="HA331" s="5"/>
      <c r="HB331" s="5"/>
      <c r="HC331" s="5"/>
      <c r="HD331" s="5"/>
      <c r="HE331" s="5"/>
      <c r="HF331" s="5"/>
      <c r="HG331" s="5"/>
      <c r="HH331" s="5"/>
      <c r="HI331" s="5"/>
      <c r="HJ331" s="5"/>
      <c r="HK331" s="5"/>
      <c r="HL331" s="5"/>
      <c r="HM331" s="5"/>
      <c r="HN331" s="5"/>
      <c r="HO331" s="5"/>
      <c r="HP331" s="5"/>
      <c r="HQ331" s="5"/>
      <c r="HR331" s="5"/>
      <c r="HS331" s="5"/>
      <c r="HT331" s="5"/>
      <c r="HU331" s="5"/>
      <c r="HV331" s="5"/>
      <c r="HW331" s="5"/>
      <c r="HX331" s="5"/>
      <c r="HY331" s="5"/>
      <c r="HZ331" s="5"/>
      <c r="IA331" s="5"/>
      <c r="IB331" s="5"/>
      <c r="IC331" s="5"/>
      <c r="ID331" s="5"/>
      <c r="IE331" s="5"/>
      <c r="IF331" s="5"/>
      <c r="IG331" s="5"/>
      <c r="IH331" s="5"/>
      <c r="II331" s="5"/>
      <c r="IJ331" s="5"/>
      <c r="IK331" s="5"/>
      <c r="IL331" s="5"/>
      <c r="IM331" s="5"/>
      <c r="IN331" s="5"/>
      <c r="IO331" s="5"/>
      <c r="IP331" s="5"/>
      <c r="IQ331" s="5"/>
      <c r="IR331" s="5"/>
      <c r="IS331" s="5"/>
      <c r="IT331" s="5"/>
      <c r="IU331" s="5"/>
    </row>
    <row r="332" spans="1:255" ht="24.75" thickBot="1">
      <c r="A332" s="687"/>
      <c r="B332" s="694"/>
      <c r="C332" s="112" t="s">
        <v>505</v>
      </c>
      <c r="D332" s="226" t="s">
        <v>112</v>
      </c>
      <c r="E332" s="225" t="s">
        <v>506</v>
      </c>
      <c r="F332" s="226" t="s">
        <v>112</v>
      </c>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c r="DD332" s="5"/>
      <c r="DE332" s="5"/>
      <c r="DF332" s="5"/>
      <c r="DG332" s="5"/>
      <c r="DH332" s="5"/>
      <c r="DI332" s="5"/>
      <c r="DJ332" s="5"/>
      <c r="DK332" s="5"/>
      <c r="DL332" s="5"/>
      <c r="DM332" s="5"/>
      <c r="DN332" s="5"/>
      <c r="DO332" s="5"/>
      <c r="DP332" s="5"/>
      <c r="DQ332" s="5"/>
      <c r="DR332" s="5"/>
      <c r="DS332" s="5"/>
      <c r="DT332" s="5"/>
      <c r="DU332" s="5"/>
      <c r="DV332" s="5"/>
      <c r="DW332" s="5"/>
      <c r="DX332" s="5"/>
      <c r="DY332" s="5"/>
      <c r="DZ332" s="5"/>
      <c r="EA332" s="5"/>
      <c r="EB332" s="5"/>
      <c r="EC332" s="5"/>
      <c r="ED332" s="5"/>
      <c r="EE332" s="5"/>
      <c r="EF332" s="5"/>
      <c r="EG332" s="5"/>
      <c r="EH332" s="5"/>
      <c r="EI332" s="5"/>
      <c r="EJ332" s="5"/>
      <c r="EK332" s="5"/>
      <c r="EL332" s="5"/>
      <c r="EM332" s="5"/>
      <c r="EN332" s="5"/>
      <c r="EO332" s="5"/>
      <c r="EP332" s="5"/>
      <c r="EQ332" s="5"/>
      <c r="ER332" s="5"/>
      <c r="ES332" s="5"/>
      <c r="ET332" s="5"/>
      <c r="EU332" s="5"/>
      <c r="EV332" s="5"/>
      <c r="EW332" s="5"/>
      <c r="EX332" s="5"/>
      <c r="EY332" s="5"/>
      <c r="EZ332" s="5"/>
      <c r="FA332" s="5"/>
      <c r="FB332" s="5"/>
      <c r="FC332" s="5"/>
      <c r="FD332" s="5"/>
      <c r="FE332" s="5"/>
      <c r="FF332" s="5"/>
      <c r="FG332" s="5"/>
      <c r="FH332" s="5"/>
      <c r="FI332" s="5"/>
      <c r="FJ332" s="5"/>
      <c r="FK332" s="5"/>
      <c r="FL332" s="5"/>
      <c r="FM332" s="5"/>
      <c r="FN332" s="5"/>
      <c r="FO332" s="5"/>
      <c r="FP332" s="5"/>
      <c r="FQ332" s="5"/>
      <c r="FR332" s="5"/>
      <c r="FS332" s="5"/>
      <c r="FT332" s="5"/>
      <c r="FU332" s="5"/>
      <c r="FV332" s="5"/>
      <c r="FW332" s="5"/>
      <c r="FX332" s="5"/>
      <c r="FY332" s="5"/>
      <c r="FZ332" s="5"/>
      <c r="GA332" s="5"/>
      <c r="GB332" s="5"/>
      <c r="GC332" s="5"/>
      <c r="GD332" s="5"/>
      <c r="GE332" s="5"/>
      <c r="GF332" s="5"/>
      <c r="GG332" s="5"/>
      <c r="GH332" s="5"/>
      <c r="GI332" s="5"/>
      <c r="GJ332" s="5"/>
      <c r="GK332" s="5"/>
      <c r="GL332" s="5"/>
      <c r="GM332" s="5"/>
      <c r="GN332" s="5"/>
      <c r="GO332" s="5"/>
      <c r="GP332" s="5"/>
      <c r="GQ332" s="5"/>
      <c r="GR332" s="5"/>
      <c r="GS332" s="5"/>
      <c r="GT332" s="5"/>
      <c r="GU332" s="5"/>
      <c r="GV332" s="5"/>
      <c r="GW332" s="5"/>
      <c r="GX332" s="5"/>
      <c r="GY332" s="5"/>
      <c r="GZ332" s="5"/>
      <c r="HA332" s="5"/>
      <c r="HB332" s="5"/>
      <c r="HC332" s="5"/>
      <c r="HD332" s="5"/>
      <c r="HE332" s="5"/>
      <c r="HF332" s="5"/>
      <c r="HG332" s="5"/>
      <c r="HH332" s="5"/>
      <c r="HI332" s="5"/>
      <c r="HJ332" s="5"/>
      <c r="HK332" s="5"/>
      <c r="HL332" s="5"/>
      <c r="HM332" s="5"/>
      <c r="HN332" s="5"/>
      <c r="HO332" s="5"/>
      <c r="HP332" s="5"/>
      <c r="HQ332" s="5"/>
      <c r="HR332" s="5"/>
      <c r="HS332" s="5"/>
      <c r="HT332" s="5"/>
      <c r="HU332" s="5"/>
      <c r="HV332" s="5"/>
      <c r="HW332" s="5"/>
      <c r="HX332" s="5"/>
      <c r="HY332" s="5"/>
      <c r="HZ332" s="5"/>
      <c r="IA332" s="5"/>
      <c r="IB332" s="5"/>
      <c r="IC332" s="5"/>
      <c r="ID332" s="5"/>
      <c r="IE332" s="5"/>
      <c r="IF332" s="5"/>
      <c r="IG332" s="5"/>
      <c r="IH332" s="5"/>
      <c r="II332" s="5"/>
      <c r="IJ332" s="5"/>
      <c r="IK332" s="5"/>
      <c r="IL332" s="5"/>
      <c r="IM332" s="5"/>
      <c r="IN332" s="5"/>
      <c r="IO332" s="5"/>
      <c r="IP332" s="5"/>
      <c r="IQ332" s="5"/>
      <c r="IR332" s="5"/>
      <c r="IS332" s="5"/>
      <c r="IT332" s="5"/>
      <c r="IU332" s="5"/>
    </row>
    <row r="333" spans="1:255" ht="24.75" thickBot="1">
      <c r="A333" s="687"/>
      <c r="B333" s="694"/>
      <c r="C333" s="112" t="s">
        <v>507</v>
      </c>
      <c r="D333" s="226" t="s">
        <v>112</v>
      </c>
      <c r="E333" s="225" t="s">
        <v>508</v>
      </c>
      <c r="F333" s="226" t="s">
        <v>112</v>
      </c>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c r="DH333" s="5"/>
      <c r="DI333" s="5"/>
      <c r="DJ333" s="5"/>
      <c r="DK333" s="5"/>
      <c r="DL333" s="5"/>
      <c r="DM333" s="5"/>
      <c r="DN333" s="5"/>
      <c r="DO333" s="5"/>
      <c r="DP333" s="5"/>
      <c r="DQ333" s="5"/>
      <c r="DR333" s="5"/>
      <c r="DS333" s="5"/>
      <c r="DT333" s="5"/>
      <c r="DU333" s="5"/>
      <c r="DV333" s="5"/>
      <c r="DW333" s="5"/>
      <c r="DX333" s="5"/>
      <c r="DY333" s="5"/>
      <c r="DZ333" s="5"/>
      <c r="EA333" s="5"/>
      <c r="EB333" s="5"/>
      <c r="EC333" s="5"/>
      <c r="ED333" s="5"/>
      <c r="EE333" s="5"/>
      <c r="EF333" s="5"/>
      <c r="EG333" s="5"/>
      <c r="EH333" s="5"/>
      <c r="EI333" s="5"/>
      <c r="EJ333" s="5"/>
      <c r="EK333" s="5"/>
      <c r="EL333" s="5"/>
      <c r="EM333" s="5"/>
      <c r="EN333" s="5"/>
      <c r="EO333" s="5"/>
      <c r="EP333" s="5"/>
      <c r="EQ333" s="5"/>
      <c r="ER333" s="5"/>
      <c r="ES333" s="5"/>
      <c r="ET333" s="5"/>
      <c r="EU333" s="5"/>
      <c r="EV333" s="5"/>
      <c r="EW333" s="5"/>
      <c r="EX333" s="5"/>
      <c r="EY333" s="5"/>
      <c r="EZ333" s="5"/>
      <c r="FA333" s="5"/>
      <c r="FB333" s="5"/>
      <c r="FC333" s="5"/>
      <c r="FD333" s="5"/>
      <c r="FE333" s="5"/>
      <c r="FF333" s="5"/>
      <c r="FG333" s="5"/>
      <c r="FH333" s="5"/>
      <c r="FI333" s="5"/>
      <c r="FJ333" s="5"/>
      <c r="FK333" s="5"/>
      <c r="FL333" s="5"/>
      <c r="FM333" s="5"/>
      <c r="FN333" s="5"/>
      <c r="FO333" s="5"/>
      <c r="FP333" s="5"/>
      <c r="FQ333" s="5"/>
      <c r="FR333" s="5"/>
      <c r="FS333" s="5"/>
      <c r="FT333" s="5"/>
      <c r="FU333" s="5"/>
      <c r="FV333" s="5"/>
      <c r="FW333" s="5"/>
      <c r="FX333" s="5"/>
      <c r="FY333" s="5"/>
      <c r="FZ333" s="5"/>
      <c r="GA333" s="5"/>
      <c r="GB333" s="5"/>
      <c r="GC333" s="5"/>
      <c r="GD333" s="5"/>
      <c r="GE333" s="5"/>
      <c r="GF333" s="5"/>
      <c r="GG333" s="5"/>
      <c r="GH333" s="5"/>
      <c r="GI333" s="5"/>
      <c r="GJ333" s="5"/>
      <c r="GK333" s="5"/>
      <c r="GL333" s="5"/>
      <c r="GM333" s="5"/>
      <c r="GN333" s="5"/>
      <c r="GO333" s="5"/>
      <c r="GP333" s="5"/>
      <c r="GQ333" s="5"/>
      <c r="GR333" s="5"/>
      <c r="GS333" s="5"/>
      <c r="GT333" s="5"/>
      <c r="GU333" s="5"/>
      <c r="GV333" s="5"/>
      <c r="GW333" s="5"/>
      <c r="GX333" s="5"/>
      <c r="GY333" s="5"/>
      <c r="GZ333" s="5"/>
      <c r="HA333" s="5"/>
      <c r="HB333" s="5"/>
      <c r="HC333" s="5"/>
      <c r="HD333" s="5"/>
      <c r="HE333" s="5"/>
      <c r="HF333" s="5"/>
      <c r="HG333" s="5"/>
      <c r="HH333" s="5"/>
      <c r="HI333" s="5"/>
      <c r="HJ333" s="5"/>
      <c r="HK333" s="5"/>
      <c r="HL333" s="5"/>
      <c r="HM333" s="5"/>
      <c r="HN333" s="5"/>
      <c r="HO333" s="5"/>
      <c r="HP333" s="5"/>
      <c r="HQ333" s="5"/>
      <c r="HR333" s="5"/>
      <c r="HS333" s="5"/>
      <c r="HT333" s="5"/>
      <c r="HU333" s="5"/>
      <c r="HV333" s="5"/>
      <c r="HW333" s="5"/>
      <c r="HX333" s="5"/>
      <c r="HY333" s="5"/>
      <c r="HZ333" s="5"/>
      <c r="IA333" s="5"/>
      <c r="IB333" s="5"/>
      <c r="IC333" s="5"/>
      <c r="ID333" s="5"/>
      <c r="IE333" s="5"/>
      <c r="IF333" s="5"/>
      <c r="IG333" s="5"/>
      <c r="IH333" s="5"/>
      <c r="II333" s="5"/>
      <c r="IJ333" s="5"/>
      <c r="IK333" s="5"/>
      <c r="IL333" s="5"/>
      <c r="IM333" s="5"/>
      <c r="IN333" s="5"/>
      <c r="IO333" s="5"/>
      <c r="IP333" s="5"/>
      <c r="IQ333" s="5"/>
      <c r="IR333" s="5"/>
      <c r="IS333" s="5"/>
      <c r="IT333" s="5"/>
      <c r="IU333" s="5"/>
    </row>
    <row r="334" spans="1:255" ht="24.75" thickBot="1">
      <c r="A334" s="687"/>
      <c r="B334" s="694"/>
      <c r="C334" s="162" t="s">
        <v>509</v>
      </c>
      <c r="D334" s="226" t="s">
        <v>112</v>
      </c>
      <c r="E334" s="225" t="s">
        <v>510</v>
      </c>
      <c r="F334" s="226" t="s">
        <v>112</v>
      </c>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5"/>
      <c r="DT334" s="5"/>
      <c r="DU334" s="5"/>
      <c r="DV334" s="5"/>
      <c r="DW334" s="5"/>
      <c r="DX334" s="5"/>
      <c r="DY334" s="5"/>
      <c r="DZ334" s="5"/>
      <c r="EA334" s="5"/>
      <c r="EB334" s="5"/>
      <c r="EC334" s="5"/>
      <c r="ED334" s="5"/>
      <c r="EE334" s="5"/>
      <c r="EF334" s="5"/>
      <c r="EG334" s="5"/>
      <c r="EH334" s="5"/>
      <c r="EI334" s="5"/>
      <c r="EJ334" s="5"/>
      <c r="EK334" s="5"/>
      <c r="EL334" s="5"/>
      <c r="EM334" s="5"/>
      <c r="EN334" s="5"/>
      <c r="EO334" s="5"/>
      <c r="EP334" s="5"/>
      <c r="EQ334" s="5"/>
      <c r="ER334" s="5"/>
      <c r="ES334" s="5"/>
      <c r="ET334" s="5"/>
      <c r="EU334" s="5"/>
      <c r="EV334" s="5"/>
      <c r="EW334" s="5"/>
      <c r="EX334" s="5"/>
      <c r="EY334" s="5"/>
      <c r="EZ334" s="5"/>
      <c r="FA334" s="5"/>
      <c r="FB334" s="5"/>
      <c r="FC334" s="5"/>
      <c r="FD334" s="5"/>
      <c r="FE334" s="5"/>
      <c r="FF334" s="5"/>
      <c r="FG334" s="5"/>
      <c r="FH334" s="5"/>
      <c r="FI334" s="5"/>
      <c r="FJ334" s="5"/>
      <c r="FK334" s="5"/>
      <c r="FL334" s="5"/>
      <c r="FM334" s="5"/>
      <c r="FN334" s="5"/>
      <c r="FO334" s="5"/>
      <c r="FP334" s="5"/>
      <c r="FQ334" s="5"/>
      <c r="FR334" s="5"/>
      <c r="FS334" s="5"/>
      <c r="FT334" s="5"/>
      <c r="FU334" s="5"/>
      <c r="FV334" s="5"/>
      <c r="FW334" s="5"/>
      <c r="FX334" s="5"/>
      <c r="FY334" s="5"/>
      <c r="FZ334" s="5"/>
      <c r="GA334" s="5"/>
      <c r="GB334" s="5"/>
      <c r="GC334" s="5"/>
      <c r="GD334" s="5"/>
      <c r="GE334" s="5"/>
      <c r="GF334" s="5"/>
      <c r="GG334" s="5"/>
      <c r="GH334" s="5"/>
      <c r="GI334" s="5"/>
      <c r="GJ334" s="5"/>
      <c r="GK334" s="5"/>
      <c r="GL334" s="5"/>
      <c r="GM334" s="5"/>
      <c r="GN334" s="5"/>
      <c r="GO334" s="5"/>
      <c r="GP334" s="5"/>
      <c r="GQ334" s="5"/>
      <c r="GR334" s="5"/>
      <c r="GS334" s="5"/>
      <c r="GT334" s="5"/>
      <c r="GU334" s="5"/>
      <c r="GV334" s="5"/>
      <c r="GW334" s="5"/>
      <c r="GX334" s="5"/>
      <c r="GY334" s="5"/>
      <c r="GZ334" s="5"/>
      <c r="HA334" s="5"/>
      <c r="HB334" s="5"/>
      <c r="HC334" s="5"/>
      <c r="HD334" s="5"/>
      <c r="HE334" s="5"/>
      <c r="HF334" s="5"/>
      <c r="HG334" s="5"/>
      <c r="HH334" s="5"/>
      <c r="HI334" s="5"/>
      <c r="HJ334" s="5"/>
      <c r="HK334" s="5"/>
      <c r="HL334" s="5"/>
      <c r="HM334" s="5"/>
      <c r="HN334" s="5"/>
      <c r="HO334" s="5"/>
      <c r="HP334" s="5"/>
      <c r="HQ334" s="5"/>
      <c r="HR334" s="5"/>
      <c r="HS334" s="5"/>
      <c r="HT334" s="5"/>
      <c r="HU334" s="5"/>
      <c r="HV334" s="5"/>
      <c r="HW334" s="5"/>
      <c r="HX334" s="5"/>
      <c r="HY334" s="5"/>
      <c r="HZ334" s="5"/>
      <c r="IA334" s="5"/>
      <c r="IB334" s="5"/>
      <c r="IC334" s="5"/>
      <c r="ID334" s="5"/>
      <c r="IE334" s="5"/>
      <c r="IF334" s="5"/>
      <c r="IG334" s="5"/>
      <c r="IH334" s="5"/>
      <c r="II334" s="5"/>
      <c r="IJ334" s="5"/>
      <c r="IK334" s="5"/>
      <c r="IL334" s="5"/>
      <c r="IM334" s="5"/>
      <c r="IN334" s="5"/>
      <c r="IO334" s="5"/>
      <c r="IP334" s="5"/>
      <c r="IQ334" s="5"/>
      <c r="IR334" s="5"/>
      <c r="IS334" s="5"/>
      <c r="IT334" s="5"/>
      <c r="IU334" s="5"/>
    </row>
    <row r="335" spans="1:255" ht="24.75" thickBot="1">
      <c r="A335" s="687"/>
      <c r="B335" s="694"/>
      <c r="C335" s="697" t="s">
        <v>511</v>
      </c>
      <c r="D335" s="700" t="s">
        <v>512</v>
      </c>
      <c r="E335" s="225" t="s">
        <v>513</v>
      </c>
      <c r="F335" s="226" t="s">
        <v>112</v>
      </c>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c r="DH335" s="5"/>
      <c r="DI335" s="5"/>
      <c r="DJ335" s="5"/>
      <c r="DK335" s="5"/>
      <c r="DL335" s="5"/>
      <c r="DM335" s="5"/>
      <c r="DN335" s="5"/>
      <c r="DO335" s="5"/>
      <c r="DP335" s="5"/>
      <c r="DQ335" s="5"/>
      <c r="DR335" s="5"/>
      <c r="DS335" s="5"/>
      <c r="DT335" s="5"/>
      <c r="DU335" s="5"/>
      <c r="DV335" s="5"/>
      <c r="DW335" s="5"/>
      <c r="DX335" s="5"/>
      <c r="DY335" s="5"/>
      <c r="DZ335" s="5"/>
      <c r="EA335" s="5"/>
      <c r="EB335" s="5"/>
      <c r="EC335" s="5"/>
      <c r="ED335" s="5"/>
      <c r="EE335" s="5"/>
      <c r="EF335" s="5"/>
      <c r="EG335" s="5"/>
      <c r="EH335" s="5"/>
      <c r="EI335" s="5"/>
      <c r="EJ335" s="5"/>
      <c r="EK335" s="5"/>
      <c r="EL335" s="5"/>
      <c r="EM335" s="5"/>
      <c r="EN335" s="5"/>
      <c r="EO335" s="5"/>
      <c r="EP335" s="5"/>
      <c r="EQ335" s="5"/>
      <c r="ER335" s="5"/>
      <c r="ES335" s="5"/>
      <c r="ET335" s="5"/>
      <c r="EU335" s="5"/>
      <c r="EV335" s="5"/>
      <c r="EW335" s="5"/>
      <c r="EX335" s="5"/>
      <c r="EY335" s="5"/>
      <c r="EZ335" s="5"/>
      <c r="FA335" s="5"/>
      <c r="FB335" s="5"/>
      <c r="FC335" s="5"/>
      <c r="FD335" s="5"/>
      <c r="FE335" s="5"/>
      <c r="FF335" s="5"/>
      <c r="FG335" s="5"/>
      <c r="FH335" s="5"/>
      <c r="FI335" s="5"/>
      <c r="FJ335" s="5"/>
      <c r="FK335" s="5"/>
      <c r="FL335" s="5"/>
      <c r="FM335" s="5"/>
      <c r="FN335" s="5"/>
      <c r="FO335" s="5"/>
      <c r="FP335" s="5"/>
      <c r="FQ335" s="5"/>
      <c r="FR335" s="5"/>
      <c r="FS335" s="5"/>
      <c r="FT335" s="5"/>
      <c r="FU335" s="5"/>
      <c r="FV335" s="5"/>
      <c r="FW335" s="5"/>
      <c r="FX335" s="5"/>
      <c r="FY335" s="5"/>
      <c r="FZ335" s="5"/>
      <c r="GA335" s="5"/>
      <c r="GB335" s="5"/>
      <c r="GC335" s="5"/>
      <c r="GD335" s="5"/>
      <c r="GE335" s="5"/>
      <c r="GF335" s="5"/>
      <c r="GG335" s="5"/>
      <c r="GH335" s="5"/>
      <c r="GI335" s="5"/>
      <c r="GJ335" s="5"/>
      <c r="GK335" s="5"/>
      <c r="GL335" s="5"/>
      <c r="GM335" s="5"/>
      <c r="GN335" s="5"/>
      <c r="GO335" s="5"/>
      <c r="GP335" s="5"/>
      <c r="GQ335" s="5"/>
      <c r="GR335" s="5"/>
      <c r="GS335" s="5"/>
      <c r="GT335" s="5"/>
      <c r="GU335" s="5"/>
      <c r="GV335" s="5"/>
      <c r="GW335" s="5"/>
      <c r="GX335" s="5"/>
      <c r="GY335" s="5"/>
      <c r="GZ335" s="5"/>
      <c r="HA335" s="5"/>
      <c r="HB335" s="5"/>
      <c r="HC335" s="5"/>
      <c r="HD335" s="5"/>
      <c r="HE335" s="5"/>
      <c r="HF335" s="5"/>
      <c r="HG335" s="5"/>
      <c r="HH335" s="5"/>
      <c r="HI335" s="5"/>
      <c r="HJ335" s="5"/>
      <c r="HK335" s="5"/>
      <c r="HL335" s="5"/>
      <c r="HM335" s="5"/>
      <c r="HN335" s="5"/>
      <c r="HO335" s="5"/>
      <c r="HP335" s="5"/>
      <c r="HQ335" s="5"/>
      <c r="HR335" s="5"/>
      <c r="HS335" s="5"/>
      <c r="HT335" s="5"/>
      <c r="HU335" s="5"/>
      <c r="HV335" s="5"/>
      <c r="HW335" s="5"/>
      <c r="HX335" s="5"/>
      <c r="HY335" s="5"/>
      <c r="HZ335" s="5"/>
      <c r="IA335" s="5"/>
      <c r="IB335" s="5"/>
      <c r="IC335" s="5"/>
      <c r="ID335" s="5"/>
      <c r="IE335" s="5"/>
      <c r="IF335" s="5"/>
      <c r="IG335" s="5"/>
      <c r="IH335" s="5"/>
      <c r="II335" s="5"/>
      <c r="IJ335" s="5"/>
      <c r="IK335" s="5"/>
      <c r="IL335" s="5"/>
      <c r="IM335" s="5"/>
      <c r="IN335" s="5"/>
      <c r="IO335" s="5"/>
      <c r="IP335" s="5"/>
      <c r="IQ335" s="5"/>
      <c r="IR335" s="5"/>
      <c r="IS335" s="5"/>
      <c r="IT335" s="5"/>
      <c r="IU335" s="5"/>
    </row>
    <row r="336" spans="1:255" ht="13.5" thickBot="1">
      <c r="A336" s="688"/>
      <c r="B336" s="694"/>
      <c r="C336" s="697"/>
      <c r="D336" s="700"/>
      <c r="E336" s="225" t="s">
        <v>514</v>
      </c>
      <c r="F336" s="226" t="s">
        <v>112</v>
      </c>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c r="CL336" s="5"/>
      <c r="CM336" s="5"/>
      <c r="CN336" s="5"/>
      <c r="CO336" s="5"/>
      <c r="CP336" s="5"/>
      <c r="CQ336" s="5"/>
      <c r="CR336" s="5"/>
      <c r="CS336" s="5"/>
      <c r="CT336" s="5"/>
      <c r="CU336" s="5"/>
      <c r="CV336" s="5"/>
      <c r="CW336" s="5"/>
      <c r="CX336" s="5"/>
      <c r="CY336" s="5"/>
      <c r="CZ336" s="5"/>
      <c r="DA336" s="5"/>
      <c r="DB336" s="5"/>
      <c r="DC336" s="5"/>
      <c r="DD336" s="5"/>
      <c r="DE336" s="5"/>
      <c r="DF336" s="5"/>
      <c r="DG336" s="5"/>
      <c r="DH336" s="5"/>
      <c r="DI336" s="5"/>
      <c r="DJ336" s="5"/>
      <c r="DK336" s="5"/>
      <c r="DL336" s="5"/>
      <c r="DM336" s="5"/>
      <c r="DN336" s="5"/>
      <c r="DO336" s="5"/>
      <c r="DP336" s="5"/>
      <c r="DQ336" s="5"/>
      <c r="DR336" s="5"/>
      <c r="DS336" s="5"/>
      <c r="DT336" s="5"/>
      <c r="DU336" s="5"/>
      <c r="DV336" s="5"/>
      <c r="DW336" s="5"/>
      <c r="DX336" s="5"/>
      <c r="DY336" s="5"/>
      <c r="DZ336" s="5"/>
      <c r="EA336" s="5"/>
      <c r="EB336" s="5"/>
      <c r="EC336" s="5"/>
      <c r="ED336" s="5"/>
      <c r="EE336" s="5"/>
      <c r="EF336" s="5"/>
      <c r="EG336" s="5"/>
      <c r="EH336" s="5"/>
      <c r="EI336" s="5"/>
      <c r="EJ336" s="5"/>
      <c r="EK336" s="5"/>
      <c r="EL336" s="5"/>
      <c r="EM336" s="5"/>
      <c r="EN336" s="5"/>
      <c r="EO336" s="5"/>
      <c r="EP336" s="5"/>
      <c r="EQ336" s="5"/>
      <c r="ER336" s="5"/>
      <c r="ES336" s="5"/>
      <c r="ET336" s="5"/>
      <c r="EU336" s="5"/>
      <c r="EV336" s="5"/>
      <c r="EW336" s="5"/>
      <c r="EX336" s="5"/>
      <c r="EY336" s="5"/>
      <c r="EZ336" s="5"/>
      <c r="FA336" s="5"/>
      <c r="FB336" s="5"/>
      <c r="FC336" s="5"/>
      <c r="FD336" s="5"/>
      <c r="FE336" s="5"/>
      <c r="FF336" s="5"/>
      <c r="FG336" s="5"/>
      <c r="FH336" s="5"/>
      <c r="FI336" s="5"/>
      <c r="FJ336" s="5"/>
      <c r="FK336" s="5"/>
      <c r="FL336" s="5"/>
      <c r="FM336" s="5"/>
      <c r="FN336" s="5"/>
      <c r="FO336" s="5"/>
      <c r="FP336" s="5"/>
      <c r="FQ336" s="5"/>
      <c r="FR336" s="5"/>
      <c r="FS336" s="5"/>
      <c r="FT336" s="5"/>
      <c r="FU336" s="5"/>
      <c r="FV336" s="5"/>
      <c r="FW336" s="5"/>
      <c r="FX336" s="5"/>
      <c r="FY336" s="5"/>
      <c r="FZ336" s="5"/>
      <c r="GA336" s="5"/>
      <c r="GB336" s="5"/>
      <c r="GC336" s="5"/>
      <c r="GD336" s="5"/>
      <c r="GE336" s="5"/>
      <c r="GF336" s="5"/>
      <c r="GG336" s="5"/>
      <c r="GH336" s="5"/>
      <c r="GI336" s="5"/>
      <c r="GJ336" s="5"/>
      <c r="GK336" s="5"/>
      <c r="GL336" s="5"/>
      <c r="GM336" s="5"/>
      <c r="GN336" s="5"/>
      <c r="GO336" s="5"/>
      <c r="GP336" s="5"/>
      <c r="GQ336" s="5"/>
      <c r="GR336" s="5"/>
      <c r="GS336" s="5"/>
      <c r="GT336" s="5"/>
      <c r="GU336" s="5"/>
      <c r="GV336" s="5"/>
      <c r="GW336" s="5"/>
      <c r="GX336" s="5"/>
      <c r="GY336" s="5"/>
      <c r="GZ336" s="5"/>
      <c r="HA336" s="5"/>
      <c r="HB336" s="5"/>
      <c r="HC336" s="5"/>
      <c r="HD336" s="5"/>
      <c r="HE336" s="5"/>
      <c r="HF336" s="5"/>
      <c r="HG336" s="5"/>
      <c r="HH336" s="5"/>
      <c r="HI336" s="5"/>
      <c r="HJ336" s="5"/>
      <c r="HK336" s="5"/>
      <c r="HL336" s="5"/>
      <c r="HM336" s="5"/>
      <c r="HN336" s="5"/>
      <c r="HO336" s="5"/>
      <c r="HP336" s="5"/>
      <c r="HQ336" s="5"/>
      <c r="HR336" s="5"/>
      <c r="HS336" s="5"/>
      <c r="HT336" s="5"/>
      <c r="HU336" s="5"/>
      <c r="HV336" s="5"/>
      <c r="HW336" s="5"/>
      <c r="HX336" s="5"/>
      <c r="HY336" s="5"/>
      <c r="HZ336" s="5"/>
      <c r="IA336" s="5"/>
      <c r="IB336" s="5"/>
      <c r="IC336" s="5"/>
      <c r="ID336" s="5"/>
      <c r="IE336" s="5"/>
      <c r="IF336" s="5"/>
      <c r="IG336" s="5"/>
      <c r="IH336" s="5"/>
      <c r="II336" s="5"/>
      <c r="IJ336" s="5"/>
      <c r="IK336" s="5"/>
      <c r="IL336" s="5"/>
      <c r="IM336" s="5"/>
      <c r="IN336" s="5"/>
      <c r="IO336" s="5"/>
      <c r="IP336" s="5"/>
      <c r="IQ336" s="5"/>
      <c r="IR336" s="5"/>
      <c r="IS336" s="5"/>
      <c r="IT336" s="5"/>
      <c r="IU336" s="5"/>
    </row>
    <row r="337" spans="1:255" ht="26.25" customHeight="1" thickBot="1">
      <c r="A337" s="686">
        <v>38</v>
      </c>
      <c r="B337" s="694" t="s">
        <v>1335</v>
      </c>
      <c r="C337" s="112" t="s">
        <v>806</v>
      </c>
      <c r="D337" s="228" t="s">
        <v>112</v>
      </c>
      <c r="E337" s="227" t="s">
        <v>515</v>
      </c>
      <c r="F337" s="228" t="s">
        <v>112</v>
      </c>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c r="DE337" s="5"/>
      <c r="DF337" s="5"/>
      <c r="DG337" s="5"/>
      <c r="DH337" s="5"/>
      <c r="DI337" s="5"/>
      <c r="DJ337" s="5"/>
      <c r="DK337" s="5"/>
      <c r="DL337" s="5"/>
      <c r="DM337" s="5"/>
      <c r="DN337" s="5"/>
      <c r="DO337" s="5"/>
      <c r="DP337" s="5"/>
      <c r="DQ337" s="5"/>
      <c r="DR337" s="5"/>
      <c r="DS337" s="5"/>
      <c r="DT337" s="5"/>
      <c r="DU337" s="5"/>
      <c r="DV337" s="5"/>
      <c r="DW337" s="5"/>
      <c r="DX337" s="5"/>
      <c r="DY337" s="5"/>
      <c r="DZ337" s="5"/>
      <c r="EA337" s="5"/>
      <c r="EB337" s="5"/>
      <c r="EC337" s="5"/>
      <c r="ED337" s="5"/>
      <c r="EE337" s="5"/>
      <c r="EF337" s="5"/>
      <c r="EG337" s="5"/>
      <c r="EH337" s="5"/>
      <c r="EI337" s="5"/>
      <c r="EJ337" s="5"/>
      <c r="EK337" s="5"/>
      <c r="EL337" s="5"/>
      <c r="EM337" s="5"/>
      <c r="EN337" s="5"/>
      <c r="EO337" s="5"/>
      <c r="EP337" s="5"/>
      <c r="EQ337" s="5"/>
      <c r="ER337" s="5"/>
      <c r="ES337" s="5"/>
      <c r="ET337" s="5"/>
      <c r="EU337" s="5"/>
      <c r="EV337" s="5"/>
      <c r="EW337" s="5"/>
      <c r="EX337" s="5"/>
      <c r="EY337" s="5"/>
      <c r="EZ337" s="5"/>
      <c r="FA337" s="5"/>
      <c r="FB337" s="5"/>
      <c r="FC337" s="5"/>
      <c r="FD337" s="5"/>
      <c r="FE337" s="5"/>
      <c r="FF337" s="5"/>
      <c r="FG337" s="5"/>
      <c r="FH337" s="5"/>
      <c r="FI337" s="5"/>
      <c r="FJ337" s="5"/>
      <c r="FK337" s="5"/>
      <c r="FL337" s="5"/>
      <c r="FM337" s="5"/>
      <c r="FN337" s="5"/>
      <c r="FO337" s="5"/>
      <c r="FP337" s="5"/>
      <c r="FQ337" s="5"/>
      <c r="FR337" s="5"/>
      <c r="FS337" s="5"/>
      <c r="FT337" s="5"/>
      <c r="FU337" s="5"/>
      <c r="FV337" s="5"/>
      <c r="FW337" s="5"/>
      <c r="FX337" s="5"/>
      <c r="FY337" s="5"/>
      <c r="FZ337" s="5"/>
      <c r="GA337" s="5"/>
      <c r="GB337" s="5"/>
      <c r="GC337" s="5"/>
      <c r="GD337" s="5"/>
      <c r="GE337" s="5"/>
      <c r="GF337" s="5"/>
      <c r="GG337" s="5"/>
      <c r="GH337" s="5"/>
      <c r="GI337" s="5"/>
      <c r="GJ337" s="5"/>
      <c r="GK337" s="5"/>
      <c r="GL337" s="5"/>
      <c r="GM337" s="5"/>
      <c r="GN337" s="5"/>
      <c r="GO337" s="5"/>
      <c r="GP337" s="5"/>
      <c r="GQ337" s="5"/>
      <c r="GR337" s="5"/>
      <c r="GS337" s="5"/>
      <c r="GT337" s="5"/>
      <c r="GU337" s="5"/>
      <c r="GV337" s="5"/>
      <c r="GW337" s="5"/>
      <c r="GX337" s="5"/>
      <c r="GY337" s="5"/>
      <c r="GZ337" s="5"/>
      <c r="HA337" s="5"/>
      <c r="HB337" s="5"/>
      <c r="HC337" s="5"/>
      <c r="HD337" s="5"/>
      <c r="HE337" s="5"/>
      <c r="HF337" s="5"/>
      <c r="HG337" s="5"/>
      <c r="HH337" s="5"/>
      <c r="HI337" s="5"/>
      <c r="HJ337" s="5"/>
      <c r="HK337" s="5"/>
      <c r="HL337" s="5"/>
      <c r="HM337" s="5"/>
      <c r="HN337" s="5"/>
      <c r="HO337" s="5"/>
      <c r="HP337" s="5"/>
      <c r="HQ337" s="5"/>
      <c r="HR337" s="5"/>
      <c r="HS337" s="5"/>
      <c r="HT337" s="5"/>
      <c r="HU337" s="5"/>
      <c r="HV337" s="5"/>
      <c r="HW337" s="5"/>
      <c r="HX337" s="5"/>
      <c r="HY337" s="5"/>
      <c r="HZ337" s="5"/>
      <c r="IA337" s="5"/>
      <c r="IB337" s="5"/>
      <c r="IC337" s="5"/>
      <c r="ID337" s="5"/>
      <c r="IE337" s="5"/>
      <c r="IF337" s="5"/>
      <c r="IG337" s="5"/>
      <c r="IH337" s="5"/>
      <c r="II337" s="5"/>
      <c r="IJ337" s="5"/>
      <c r="IK337" s="5"/>
      <c r="IL337" s="5"/>
      <c r="IM337" s="5"/>
      <c r="IN337" s="5"/>
      <c r="IO337" s="5"/>
      <c r="IP337" s="5"/>
      <c r="IQ337" s="5"/>
      <c r="IR337" s="5"/>
      <c r="IS337" s="5"/>
      <c r="IT337" s="5"/>
      <c r="IU337" s="5"/>
    </row>
    <row r="338" spans="1:255" ht="24.75" thickBot="1">
      <c r="A338" s="687"/>
      <c r="B338" s="694"/>
      <c r="C338" s="112" t="s">
        <v>499</v>
      </c>
      <c r="D338" s="228" t="s">
        <v>112</v>
      </c>
      <c r="E338" s="227" t="s">
        <v>500</v>
      </c>
      <c r="F338" s="228" t="s">
        <v>112</v>
      </c>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5"/>
      <c r="CY338" s="5"/>
      <c r="CZ338" s="5"/>
      <c r="DA338" s="5"/>
      <c r="DB338" s="5"/>
      <c r="DC338" s="5"/>
      <c r="DD338" s="5"/>
      <c r="DE338" s="5"/>
      <c r="DF338" s="5"/>
      <c r="DG338" s="5"/>
      <c r="DH338" s="5"/>
      <c r="DI338" s="5"/>
      <c r="DJ338" s="5"/>
      <c r="DK338" s="5"/>
      <c r="DL338" s="5"/>
      <c r="DM338" s="5"/>
      <c r="DN338" s="5"/>
      <c r="DO338" s="5"/>
      <c r="DP338" s="5"/>
      <c r="DQ338" s="5"/>
      <c r="DR338" s="5"/>
      <c r="DS338" s="5"/>
      <c r="DT338" s="5"/>
      <c r="DU338" s="5"/>
      <c r="DV338" s="5"/>
      <c r="DW338" s="5"/>
      <c r="DX338" s="5"/>
      <c r="DY338" s="5"/>
      <c r="DZ338" s="5"/>
      <c r="EA338" s="5"/>
      <c r="EB338" s="5"/>
      <c r="EC338" s="5"/>
      <c r="ED338" s="5"/>
      <c r="EE338" s="5"/>
      <c r="EF338" s="5"/>
      <c r="EG338" s="5"/>
      <c r="EH338" s="5"/>
      <c r="EI338" s="5"/>
      <c r="EJ338" s="5"/>
      <c r="EK338" s="5"/>
      <c r="EL338" s="5"/>
      <c r="EM338" s="5"/>
      <c r="EN338" s="5"/>
      <c r="EO338" s="5"/>
      <c r="EP338" s="5"/>
      <c r="EQ338" s="5"/>
      <c r="ER338" s="5"/>
      <c r="ES338" s="5"/>
      <c r="ET338" s="5"/>
      <c r="EU338" s="5"/>
      <c r="EV338" s="5"/>
      <c r="EW338" s="5"/>
      <c r="EX338" s="5"/>
      <c r="EY338" s="5"/>
      <c r="EZ338" s="5"/>
      <c r="FA338" s="5"/>
      <c r="FB338" s="5"/>
      <c r="FC338" s="5"/>
      <c r="FD338" s="5"/>
      <c r="FE338" s="5"/>
      <c r="FF338" s="5"/>
      <c r="FG338" s="5"/>
      <c r="FH338" s="5"/>
      <c r="FI338" s="5"/>
      <c r="FJ338" s="5"/>
      <c r="FK338" s="5"/>
      <c r="FL338" s="5"/>
      <c r="FM338" s="5"/>
      <c r="FN338" s="5"/>
      <c r="FO338" s="5"/>
      <c r="FP338" s="5"/>
      <c r="FQ338" s="5"/>
      <c r="FR338" s="5"/>
      <c r="FS338" s="5"/>
      <c r="FT338" s="5"/>
      <c r="FU338" s="5"/>
      <c r="FV338" s="5"/>
      <c r="FW338" s="5"/>
      <c r="FX338" s="5"/>
      <c r="FY338" s="5"/>
      <c r="FZ338" s="5"/>
      <c r="GA338" s="5"/>
      <c r="GB338" s="5"/>
      <c r="GC338" s="5"/>
      <c r="GD338" s="5"/>
      <c r="GE338" s="5"/>
      <c r="GF338" s="5"/>
      <c r="GG338" s="5"/>
      <c r="GH338" s="5"/>
      <c r="GI338" s="5"/>
      <c r="GJ338" s="5"/>
      <c r="GK338" s="5"/>
      <c r="GL338" s="5"/>
      <c r="GM338" s="5"/>
      <c r="GN338" s="5"/>
      <c r="GO338" s="5"/>
      <c r="GP338" s="5"/>
      <c r="GQ338" s="5"/>
      <c r="GR338" s="5"/>
      <c r="GS338" s="5"/>
      <c r="GT338" s="5"/>
      <c r="GU338" s="5"/>
      <c r="GV338" s="5"/>
      <c r="GW338" s="5"/>
      <c r="GX338" s="5"/>
      <c r="GY338" s="5"/>
      <c r="GZ338" s="5"/>
      <c r="HA338" s="5"/>
      <c r="HB338" s="5"/>
      <c r="HC338" s="5"/>
      <c r="HD338" s="5"/>
      <c r="HE338" s="5"/>
      <c r="HF338" s="5"/>
      <c r="HG338" s="5"/>
      <c r="HH338" s="5"/>
      <c r="HI338" s="5"/>
      <c r="HJ338" s="5"/>
      <c r="HK338" s="5"/>
      <c r="HL338" s="5"/>
      <c r="HM338" s="5"/>
      <c r="HN338" s="5"/>
      <c r="HO338" s="5"/>
      <c r="HP338" s="5"/>
      <c r="HQ338" s="5"/>
      <c r="HR338" s="5"/>
      <c r="HS338" s="5"/>
      <c r="HT338" s="5"/>
      <c r="HU338" s="5"/>
      <c r="HV338" s="5"/>
      <c r="HW338" s="5"/>
      <c r="HX338" s="5"/>
      <c r="HY338" s="5"/>
      <c r="HZ338" s="5"/>
      <c r="IA338" s="5"/>
      <c r="IB338" s="5"/>
      <c r="IC338" s="5"/>
      <c r="ID338" s="5"/>
      <c r="IE338" s="5"/>
      <c r="IF338" s="5"/>
      <c r="IG338" s="5"/>
      <c r="IH338" s="5"/>
      <c r="II338" s="5"/>
      <c r="IJ338" s="5"/>
      <c r="IK338" s="5"/>
      <c r="IL338" s="5"/>
      <c r="IM338" s="5"/>
      <c r="IN338" s="5"/>
      <c r="IO338" s="5"/>
      <c r="IP338" s="5"/>
      <c r="IQ338" s="5"/>
      <c r="IR338" s="5"/>
      <c r="IS338" s="5"/>
      <c r="IT338" s="5"/>
      <c r="IU338" s="5"/>
    </row>
    <row r="339" spans="1:255" ht="36.75" thickBot="1">
      <c r="A339" s="687"/>
      <c r="B339" s="694"/>
      <c r="C339" s="112" t="s">
        <v>501</v>
      </c>
      <c r="D339" s="228" t="s">
        <v>112</v>
      </c>
      <c r="E339" s="227" t="s">
        <v>502</v>
      </c>
      <c r="F339" s="228" t="s">
        <v>112</v>
      </c>
    </row>
    <row r="340" spans="1:255" ht="36.75" thickBot="1">
      <c r="A340" s="687"/>
      <c r="B340" s="694"/>
      <c r="C340" s="112" t="s">
        <v>503</v>
      </c>
      <c r="D340" s="228" t="s">
        <v>112</v>
      </c>
      <c r="E340" s="227" t="s">
        <v>504</v>
      </c>
      <c r="F340" s="228" t="s">
        <v>112</v>
      </c>
    </row>
    <row r="341" spans="1:255" ht="24.75" thickBot="1">
      <c r="A341" s="687"/>
      <c r="B341" s="694"/>
      <c r="C341" s="112" t="s">
        <v>505</v>
      </c>
      <c r="D341" s="228" t="s">
        <v>112</v>
      </c>
      <c r="E341" s="227" t="s">
        <v>506</v>
      </c>
      <c r="F341" s="228" t="s">
        <v>112</v>
      </c>
    </row>
    <row r="342" spans="1:255" ht="24.75" thickBot="1">
      <c r="A342" s="687"/>
      <c r="B342" s="694"/>
      <c r="C342" s="112" t="s">
        <v>507</v>
      </c>
      <c r="D342" s="228" t="s">
        <v>112</v>
      </c>
      <c r="E342" s="227" t="s">
        <v>508</v>
      </c>
      <c r="F342" s="228" t="s">
        <v>112</v>
      </c>
    </row>
    <row r="343" spans="1:255" ht="24.75" thickBot="1">
      <c r="A343" s="687"/>
      <c r="B343" s="694"/>
      <c r="C343" s="162" t="s">
        <v>509</v>
      </c>
      <c r="D343" s="228" t="s">
        <v>112</v>
      </c>
      <c r="E343" s="227" t="s">
        <v>510</v>
      </c>
      <c r="F343" s="228" t="s">
        <v>112</v>
      </c>
    </row>
    <row r="344" spans="1:255" ht="24.75" thickBot="1">
      <c r="A344" s="687"/>
      <c r="B344" s="694"/>
      <c r="C344" s="697" t="s">
        <v>511</v>
      </c>
      <c r="D344" s="700" t="s">
        <v>512</v>
      </c>
      <c r="E344" s="227" t="s">
        <v>513</v>
      </c>
      <c r="F344" s="228" t="s">
        <v>112</v>
      </c>
    </row>
    <row r="345" spans="1:255" ht="13.5" thickBot="1">
      <c r="A345" s="688"/>
      <c r="B345" s="694"/>
      <c r="C345" s="697"/>
      <c r="D345" s="700"/>
      <c r="E345" s="227" t="s">
        <v>514</v>
      </c>
      <c r="F345" s="228" t="s">
        <v>112</v>
      </c>
    </row>
    <row r="346" spans="1:255" ht="36.75" thickBot="1">
      <c r="A346" s="686">
        <v>39</v>
      </c>
      <c r="B346" s="694" t="s">
        <v>1336</v>
      </c>
      <c r="C346" s="112" t="s">
        <v>806</v>
      </c>
      <c r="D346" s="230" t="s">
        <v>112</v>
      </c>
      <c r="E346" s="229" t="s">
        <v>515</v>
      </c>
      <c r="F346" s="230" t="s">
        <v>112</v>
      </c>
    </row>
    <row r="347" spans="1:255" ht="24.75" thickBot="1">
      <c r="A347" s="687"/>
      <c r="B347" s="694"/>
      <c r="C347" s="112" t="s">
        <v>499</v>
      </c>
      <c r="D347" s="230" t="s">
        <v>112</v>
      </c>
      <c r="E347" s="229" t="s">
        <v>500</v>
      </c>
      <c r="F347" s="230" t="s">
        <v>112</v>
      </c>
    </row>
    <row r="348" spans="1:255" ht="36.75" thickBot="1">
      <c r="A348" s="687"/>
      <c r="B348" s="694"/>
      <c r="C348" s="112" t="s">
        <v>501</v>
      </c>
      <c r="D348" s="230" t="s">
        <v>112</v>
      </c>
      <c r="E348" s="229" t="s">
        <v>502</v>
      </c>
      <c r="F348" s="230" t="s">
        <v>112</v>
      </c>
    </row>
    <row r="349" spans="1:255" ht="36.75" thickBot="1">
      <c r="A349" s="687"/>
      <c r="B349" s="694"/>
      <c r="C349" s="112" t="s">
        <v>503</v>
      </c>
      <c r="D349" s="230" t="s">
        <v>112</v>
      </c>
      <c r="E349" s="229" t="s">
        <v>504</v>
      </c>
      <c r="F349" s="230" t="s">
        <v>112</v>
      </c>
    </row>
    <row r="350" spans="1:255" ht="24.75" thickBot="1">
      <c r="A350" s="687"/>
      <c r="B350" s="694"/>
      <c r="C350" s="112" t="s">
        <v>505</v>
      </c>
      <c r="D350" s="230" t="s">
        <v>112</v>
      </c>
      <c r="E350" s="229" t="s">
        <v>506</v>
      </c>
      <c r="F350" s="230" t="s">
        <v>112</v>
      </c>
    </row>
    <row r="351" spans="1:255" ht="24.75" thickBot="1">
      <c r="A351" s="687"/>
      <c r="B351" s="694"/>
      <c r="C351" s="112" t="s">
        <v>507</v>
      </c>
      <c r="D351" s="230" t="s">
        <v>112</v>
      </c>
      <c r="E351" s="229" t="s">
        <v>508</v>
      </c>
      <c r="F351" s="230" t="s">
        <v>112</v>
      </c>
    </row>
    <row r="352" spans="1:255" ht="24.75" thickBot="1">
      <c r="A352" s="687"/>
      <c r="B352" s="694"/>
      <c r="C352" s="162" t="s">
        <v>509</v>
      </c>
      <c r="D352" s="230" t="s">
        <v>112</v>
      </c>
      <c r="E352" s="229" t="s">
        <v>510</v>
      </c>
      <c r="F352" s="230" t="s">
        <v>112</v>
      </c>
    </row>
    <row r="353" spans="1:6" ht="24.75" thickBot="1">
      <c r="A353" s="687"/>
      <c r="B353" s="694"/>
      <c r="C353" s="697" t="s">
        <v>511</v>
      </c>
      <c r="D353" s="700" t="s">
        <v>512</v>
      </c>
      <c r="E353" s="229" t="s">
        <v>513</v>
      </c>
      <c r="F353" s="230" t="s">
        <v>112</v>
      </c>
    </row>
    <row r="354" spans="1:6" ht="13.5" thickBot="1">
      <c r="A354" s="688"/>
      <c r="B354" s="694"/>
      <c r="C354" s="697"/>
      <c r="D354" s="700"/>
      <c r="E354" s="229" t="s">
        <v>514</v>
      </c>
      <c r="F354" s="230" t="s">
        <v>112</v>
      </c>
    </row>
    <row r="355" spans="1:6" ht="36.75" thickBot="1">
      <c r="A355" s="686">
        <v>40</v>
      </c>
      <c r="B355" s="694" t="s">
        <v>1337</v>
      </c>
      <c r="C355" s="112" t="s">
        <v>806</v>
      </c>
      <c r="D355" s="232" t="s">
        <v>112</v>
      </c>
      <c r="E355" s="231" t="s">
        <v>515</v>
      </c>
      <c r="F355" s="232" t="s">
        <v>112</v>
      </c>
    </row>
    <row r="356" spans="1:6" ht="24.75" thickBot="1">
      <c r="A356" s="687"/>
      <c r="B356" s="694"/>
      <c r="C356" s="112" t="s">
        <v>499</v>
      </c>
      <c r="D356" s="232" t="s">
        <v>112</v>
      </c>
      <c r="E356" s="231" t="s">
        <v>500</v>
      </c>
      <c r="F356" s="232" t="s">
        <v>112</v>
      </c>
    </row>
    <row r="357" spans="1:6" ht="36.75" thickBot="1">
      <c r="A357" s="687"/>
      <c r="B357" s="694"/>
      <c r="C357" s="112" t="s">
        <v>501</v>
      </c>
      <c r="D357" s="232" t="s">
        <v>112</v>
      </c>
      <c r="E357" s="231" t="s">
        <v>502</v>
      </c>
      <c r="F357" s="232" t="s">
        <v>112</v>
      </c>
    </row>
    <row r="358" spans="1:6" ht="36.75" thickBot="1">
      <c r="A358" s="687"/>
      <c r="B358" s="694"/>
      <c r="C358" s="112" t="s">
        <v>503</v>
      </c>
      <c r="D358" s="232" t="s">
        <v>112</v>
      </c>
      <c r="E358" s="231" t="s">
        <v>504</v>
      </c>
      <c r="F358" s="232" t="s">
        <v>112</v>
      </c>
    </row>
    <row r="359" spans="1:6" ht="24.75" thickBot="1">
      <c r="A359" s="687"/>
      <c r="B359" s="694"/>
      <c r="C359" s="112" t="s">
        <v>505</v>
      </c>
      <c r="D359" s="232" t="s">
        <v>112</v>
      </c>
      <c r="E359" s="231" t="s">
        <v>506</v>
      </c>
      <c r="F359" s="232" t="s">
        <v>112</v>
      </c>
    </row>
    <row r="360" spans="1:6" ht="24.75" thickBot="1">
      <c r="A360" s="687"/>
      <c r="B360" s="694"/>
      <c r="C360" s="112" t="s">
        <v>507</v>
      </c>
      <c r="D360" s="232" t="s">
        <v>112</v>
      </c>
      <c r="E360" s="231" t="s">
        <v>508</v>
      </c>
      <c r="F360" s="232" t="s">
        <v>112</v>
      </c>
    </row>
    <row r="361" spans="1:6" ht="24.75" thickBot="1">
      <c r="A361" s="687"/>
      <c r="B361" s="694"/>
      <c r="C361" s="162" t="s">
        <v>509</v>
      </c>
      <c r="D361" s="232" t="s">
        <v>112</v>
      </c>
      <c r="E361" s="231" t="s">
        <v>510</v>
      </c>
      <c r="F361" s="232" t="s">
        <v>112</v>
      </c>
    </row>
    <row r="362" spans="1:6" ht="24.75" thickBot="1">
      <c r="A362" s="687"/>
      <c r="B362" s="694"/>
      <c r="C362" s="697" t="s">
        <v>511</v>
      </c>
      <c r="D362" s="700" t="s">
        <v>512</v>
      </c>
      <c r="E362" s="231" t="s">
        <v>513</v>
      </c>
      <c r="F362" s="232" t="s">
        <v>112</v>
      </c>
    </row>
    <row r="363" spans="1:6" ht="13.5" thickBot="1">
      <c r="A363" s="688"/>
      <c r="B363" s="694"/>
      <c r="C363" s="697"/>
      <c r="D363" s="700"/>
      <c r="E363" s="231" t="s">
        <v>514</v>
      </c>
      <c r="F363" s="232" t="s">
        <v>112</v>
      </c>
    </row>
    <row r="364" spans="1:6" ht="36.75" thickBot="1">
      <c r="A364" s="686">
        <v>41</v>
      </c>
      <c r="B364" s="694" t="s">
        <v>1338</v>
      </c>
      <c r="C364" s="112" t="s">
        <v>806</v>
      </c>
      <c r="D364" s="234" t="s">
        <v>112</v>
      </c>
      <c r="E364" s="233" t="s">
        <v>515</v>
      </c>
      <c r="F364" s="234" t="s">
        <v>112</v>
      </c>
    </row>
    <row r="365" spans="1:6" ht="24.75" thickBot="1">
      <c r="A365" s="687"/>
      <c r="B365" s="694"/>
      <c r="C365" s="112" t="s">
        <v>499</v>
      </c>
      <c r="D365" s="234" t="s">
        <v>112</v>
      </c>
      <c r="E365" s="233" t="s">
        <v>500</v>
      </c>
      <c r="F365" s="234" t="s">
        <v>112</v>
      </c>
    </row>
    <row r="366" spans="1:6" ht="36.75" thickBot="1">
      <c r="A366" s="687"/>
      <c r="B366" s="694"/>
      <c r="C366" s="112" t="s">
        <v>501</v>
      </c>
      <c r="D366" s="234" t="s">
        <v>112</v>
      </c>
      <c r="E366" s="233" t="s">
        <v>502</v>
      </c>
      <c r="F366" s="234" t="s">
        <v>112</v>
      </c>
    </row>
    <row r="367" spans="1:6" ht="36.75" thickBot="1">
      <c r="A367" s="687"/>
      <c r="B367" s="694"/>
      <c r="C367" s="112" t="s">
        <v>503</v>
      </c>
      <c r="D367" s="234" t="s">
        <v>112</v>
      </c>
      <c r="E367" s="233" t="s">
        <v>504</v>
      </c>
      <c r="F367" s="234" t="s">
        <v>112</v>
      </c>
    </row>
    <row r="368" spans="1:6" ht="24.75" thickBot="1">
      <c r="A368" s="687"/>
      <c r="B368" s="694"/>
      <c r="C368" s="112" t="s">
        <v>505</v>
      </c>
      <c r="D368" s="234" t="s">
        <v>112</v>
      </c>
      <c r="E368" s="233" t="s">
        <v>506</v>
      </c>
      <c r="F368" s="234" t="s">
        <v>112</v>
      </c>
    </row>
    <row r="369" spans="1:6" ht="24.75" thickBot="1">
      <c r="A369" s="687"/>
      <c r="B369" s="694"/>
      <c r="C369" s="112" t="s">
        <v>507</v>
      </c>
      <c r="D369" s="234" t="s">
        <v>112</v>
      </c>
      <c r="E369" s="233" t="s">
        <v>508</v>
      </c>
      <c r="F369" s="234" t="s">
        <v>112</v>
      </c>
    </row>
    <row r="370" spans="1:6" ht="24.75" thickBot="1">
      <c r="A370" s="687"/>
      <c r="B370" s="694"/>
      <c r="C370" s="162" t="s">
        <v>509</v>
      </c>
      <c r="D370" s="234" t="s">
        <v>112</v>
      </c>
      <c r="E370" s="233" t="s">
        <v>510</v>
      </c>
      <c r="F370" s="234" t="s">
        <v>112</v>
      </c>
    </row>
    <row r="371" spans="1:6" ht="24.75" thickBot="1">
      <c r="A371" s="687"/>
      <c r="B371" s="694"/>
      <c r="C371" s="697" t="s">
        <v>511</v>
      </c>
      <c r="D371" s="700" t="s">
        <v>512</v>
      </c>
      <c r="E371" s="233" t="s">
        <v>513</v>
      </c>
      <c r="F371" s="234" t="s">
        <v>112</v>
      </c>
    </row>
    <row r="372" spans="1:6" ht="13.5" thickBot="1">
      <c r="A372" s="688"/>
      <c r="B372" s="694"/>
      <c r="C372" s="697"/>
      <c r="D372" s="700"/>
      <c r="E372" s="233" t="s">
        <v>514</v>
      </c>
      <c r="F372" s="234" t="s">
        <v>112</v>
      </c>
    </row>
    <row r="373" spans="1:6" ht="36.75" thickBot="1">
      <c r="A373" s="686">
        <v>42</v>
      </c>
      <c r="B373" s="694" t="s">
        <v>1339</v>
      </c>
      <c r="C373" s="112" t="s">
        <v>806</v>
      </c>
      <c r="D373" s="236" t="s">
        <v>112</v>
      </c>
      <c r="E373" s="235" t="s">
        <v>515</v>
      </c>
      <c r="F373" s="236" t="s">
        <v>112</v>
      </c>
    </row>
    <row r="374" spans="1:6" ht="24.75" thickBot="1">
      <c r="A374" s="687"/>
      <c r="B374" s="694"/>
      <c r="C374" s="112" t="s">
        <v>499</v>
      </c>
      <c r="D374" s="236" t="s">
        <v>112</v>
      </c>
      <c r="E374" s="235" t="s">
        <v>500</v>
      </c>
      <c r="F374" s="236" t="s">
        <v>112</v>
      </c>
    </row>
    <row r="375" spans="1:6" ht="36.75" thickBot="1">
      <c r="A375" s="687"/>
      <c r="B375" s="694"/>
      <c r="C375" s="112" t="s">
        <v>501</v>
      </c>
      <c r="D375" s="236" t="s">
        <v>112</v>
      </c>
      <c r="E375" s="235" t="s">
        <v>502</v>
      </c>
      <c r="F375" s="236" t="s">
        <v>112</v>
      </c>
    </row>
    <row r="376" spans="1:6" ht="36.75" thickBot="1">
      <c r="A376" s="687"/>
      <c r="B376" s="694"/>
      <c r="C376" s="112" t="s">
        <v>503</v>
      </c>
      <c r="D376" s="236" t="s">
        <v>112</v>
      </c>
      <c r="E376" s="235" t="s">
        <v>504</v>
      </c>
      <c r="F376" s="236" t="s">
        <v>112</v>
      </c>
    </row>
    <row r="377" spans="1:6" ht="24.75" thickBot="1">
      <c r="A377" s="687"/>
      <c r="B377" s="694"/>
      <c r="C377" s="112" t="s">
        <v>505</v>
      </c>
      <c r="D377" s="236" t="s">
        <v>112</v>
      </c>
      <c r="E377" s="235" t="s">
        <v>506</v>
      </c>
      <c r="F377" s="236" t="s">
        <v>112</v>
      </c>
    </row>
    <row r="378" spans="1:6" ht="24.75" thickBot="1">
      <c r="A378" s="687"/>
      <c r="B378" s="694"/>
      <c r="C378" s="112" t="s">
        <v>507</v>
      </c>
      <c r="D378" s="236" t="s">
        <v>112</v>
      </c>
      <c r="E378" s="235" t="s">
        <v>508</v>
      </c>
      <c r="F378" s="236" t="s">
        <v>112</v>
      </c>
    </row>
    <row r="379" spans="1:6" ht="24.75" thickBot="1">
      <c r="A379" s="687"/>
      <c r="B379" s="694"/>
      <c r="C379" s="162" t="s">
        <v>509</v>
      </c>
      <c r="D379" s="236" t="s">
        <v>112</v>
      </c>
      <c r="E379" s="235" t="s">
        <v>510</v>
      </c>
      <c r="F379" s="236" t="s">
        <v>112</v>
      </c>
    </row>
    <row r="380" spans="1:6" ht="24.75" thickBot="1">
      <c r="A380" s="687"/>
      <c r="B380" s="694"/>
      <c r="C380" s="697" t="s">
        <v>511</v>
      </c>
      <c r="D380" s="700" t="s">
        <v>512</v>
      </c>
      <c r="E380" s="235" t="s">
        <v>513</v>
      </c>
      <c r="F380" s="236" t="s">
        <v>112</v>
      </c>
    </row>
    <row r="381" spans="1:6" ht="13.5" thickBot="1">
      <c r="A381" s="688"/>
      <c r="B381" s="694"/>
      <c r="C381" s="697"/>
      <c r="D381" s="700"/>
      <c r="E381" s="235" t="s">
        <v>514</v>
      </c>
      <c r="F381" s="236" t="s">
        <v>112</v>
      </c>
    </row>
    <row r="382" spans="1:6" ht="36.75" thickBot="1">
      <c r="A382" s="686">
        <v>43</v>
      </c>
      <c r="B382" s="694" t="s">
        <v>1340</v>
      </c>
      <c r="C382" s="112" t="s">
        <v>806</v>
      </c>
      <c r="D382" s="238" t="s">
        <v>112</v>
      </c>
      <c r="E382" s="237" t="s">
        <v>515</v>
      </c>
      <c r="F382" s="238" t="s">
        <v>112</v>
      </c>
    </row>
    <row r="383" spans="1:6" ht="24.75" thickBot="1">
      <c r="A383" s="687"/>
      <c r="B383" s="694"/>
      <c r="C383" s="112" t="s">
        <v>499</v>
      </c>
      <c r="D383" s="238" t="s">
        <v>112</v>
      </c>
      <c r="E383" s="237" t="s">
        <v>500</v>
      </c>
      <c r="F383" s="238" t="s">
        <v>112</v>
      </c>
    </row>
    <row r="384" spans="1:6" ht="36.75" thickBot="1">
      <c r="A384" s="687"/>
      <c r="B384" s="694"/>
      <c r="C384" s="112" t="s">
        <v>501</v>
      </c>
      <c r="D384" s="238" t="s">
        <v>112</v>
      </c>
      <c r="E384" s="237" t="s">
        <v>502</v>
      </c>
      <c r="F384" s="238" t="s">
        <v>112</v>
      </c>
    </row>
    <row r="385" spans="1:6" ht="36.75" thickBot="1">
      <c r="A385" s="687"/>
      <c r="B385" s="694"/>
      <c r="C385" s="112" t="s">
        <v>503</v>
      </c>
      <c r="D385" s="238" t="s">
        <v>112</v>
      </c>
      <c r="E385" s="237" t="s">
        <v>504</v>
      </c>
      <c r="F385" s="238" t="s">
        <v>112</v>
      </c>
    </row>
    <row r="386" spans="1:6" ht="24.75" thickBot="1">
      <c r="A386" s="687"/>
      <c r="B386" s="694"/>
      <c r="C386" s="112" t="s">
        <v>505</v>
      </c>
      <c r="D386" s="238" t="s">
        <v>112</v>
      </c>
      <c r="E386" s="237" t="s">
        <v>506</v>
      </c>
      <c r="F386" s="238" t="s">
        <v>112</v>
      </c>
    </row>
    <row r="387" spans="1:6" ht="24.75" thickBot="1">
      <c r="A387" s="687"/>
      <c r="B387" s="694"/>
      <c r="C387" s="112" t="s">
        <v>507</v>
      </c>
      <c r="D387" s="238" t="s">
        <v>112</v>
      </c>
      <c r="E387" s="237" t="s">
        <v>508</v>
      </c>
      <c r="F387" s="238" t="s">
        <v>112</v>
      </c>
    </row>
    <row r="388" spans="1:6" ht="24.75" thickBot="1">
      <c r="A388" s="687"/>
      <c r="B388" s="694"/>
      <c r="C388" s="162" t="s">
        <v>509</v>
      </c>
      <c r="D388" s="238" t="s">
        <v>112</v>
      </c>
      <c r="E388" s="237" t="s">
        <v>510</v>
      </c>
      <c r="F388" s="238" t="s">
        <v>112</v>
      </c>
    </row>
    <row r="389" spans="1:6" ht="24.75" thickBot="1">
      <c r="A389" s="687"/>
      <c r="B389" s="694"/>
      <c r="C389" s="697" t="s">
        <v>511</v>
      </c>
      <c r="D389" s="700" t="s">
        <v>512</v>
      </c>
      <c r="E389" s="237" t="s">
        <v>513</v>
      </c>
      <c r="F389" s="238" t="s">
        <v>112</v>
      </c>
    </row>
    <row r="390" spans="1:6" ht="13.5" thickBot="1">
      <c r="A390" s="688"/>
      <c r="B390" s="694"/>
      <c r="C390" s="697"/>
      <c r="D390" s="700"/>
      <c r="E390" s="237" t="s">
        <v>514</v>
      </c>
      <c r="F390" s="238" t="s">
        <v>112</v>
      </c>
    </row>
    <row r="391" spans="1:6" ht="36.75" thickBot="1">
      <c r="A391" s="686">
        <v>44</v>
      </c>
      <c r="B391" s="694" t="s">
        <v>1341</v>
      </c>
      <c r="C391" s="112" t="s">
        <v>806</v>
      </c>
      <c r="D391" s="240" t="s">
        <v>112</v>
      </c>
      <c r="E391" s="239" t="s">
        <v>515</v>
      </c>
      <c r="F391" s="240" t="s">
        <v>112</v>
      </c>
    </row>
    <row r="392" spans="1:6" ht="24.75" thickBot="1">
      <c r="A392" s="687"/>
      <c r="B392" s="694"/>
      <c r="C392" s="112" t="s">
        <v>499</v>
      </c>
      <c r="D392" s="240" t="s">
        <v>112</v>
      </c>
      <c r="E392" s="239" t="s">
        <v>500</v>
      </c>
      <c r="F392" s="240" t="s">
        <v>112</v>
      </c>
    </row>
    <row r="393" spans="1:6" ht="36.75" thickBot="1">
      <c r="A393" s="687"/>
      <c r="B393" s="694"/>
      <c r="C393" s="112" t="s">
        <v>501</v>
      </c>
      <c r="D393" s="240" t="s">
        <v>112</v>
      </c>
      <c r="E393" s="239" t="s">
        <v>502</v>
      </c>
      <c r="F393" s="240" t="s">
        <v>112</v>
      </c>
    </row>
    <row r="394" spans="1:6" ht="36.75" thickBot="1">
      <c r="A394" s="687"/>
      <c r="B394" s="694"/>
      <c r="C394" s="112" t="s">
        <v>503</v>
      </c>
      <c r="D394" s="240" t="s">
        <v>112</v>
      </c>
      <c r="E394" s="239" t="s">
        <v>504</v>
      </c>
      <c r="F394" s="240" t="s">
        <v>112</v>
      </c>
    </row>
    <row r="395" spans="1:6" ht="24.75" thickBot="1">
      <c r="A395" s="687"/>
      <c r="B395" s="694"/>
      <c r="C395" s="112" t="s">
        <v>505</v>
      </c>
      <c r="D395" s="240" t="s">
        <v>112</v>
      </c>
      <c r="E395" s="239" t="s">
        <v>506</v>
      </c>
      <c r="F395" s="240" t="s">
        <v>112</v>
      </c>
    </row>
    <row r="396" spans="1:6" ht="24.75" thickBot="1">
      <c r="A396" s="687"/>
      <c r="B396" s="694"/>
      <c r="C396" s="112" t="s">
        <v>507</v>
      </c>
      <c r="D396" s="240" t="s">
        <v>112</v>
      </c>
      <c r="E396" s="239" t="s">
        <v>508</v>
      </c>
      <c r="F396" s="240" t="s">
        <v>112</v>
      </c>
    </row>
    <row r="397" spans="1:6" ht="24.75" thickBot="1">
      <c r="A397" s="687"/>
      <c r="B397" s="694"/>
      <c r="C397" s="162" t="s">
        <v>509</v>
      </c>
      <c r="D397" s="240" t="s">
        <v>112</v>
      </c>
      <c r="E397" s="239" t="s">
        <v>510</v>
      </c>
      <c r="F397" s="240" t="s">
        <v>112</v>
      </c>
    </row>
    <row r="398" spans="1:6" ht="24.75" thickBot="1">
      <c r="A398" s="687"/>
      <c r="B398" s="694"/>
      <c r="C398" s="697" t="s">
        <v>511</v>
      </c>
      <c r="D398" s="700" t="s">
        <v>512</v>
      </c>
      <c r="E398" s="239" t="s">
        <v>513</v>
      </c>
      <c r="F398" s="240" t="s">
        <v>112</v>
      </c>
    </row>
    <row r="399" spans="1:6" ht="13.5" thickBot="1">
      <c r="A399" s="688"/>
      <c r="B399" s="694"/>
      <c r="C399" s="697"/>
      <c r="D399" s="700"/>
      <c r="E399" s="239" t="s">
        <v>514</v>
      </c>
      <c r="F399" s="240" t="s">
        <v>112</v>
      </c>
    </row>
    <row r="400" spans="1:6" ht="36.75" thickBot="1">
      <c r="A400" s="686">
        <v>45</v>
      </c>
      <c r="B400" s="694" t="s">
        <v>1342</v>
      </c>
      <c r="C400" s="112" t="s">
        <v>806</v>
      </c>
      <c r="D400" s="242" t="s">
        <v>112</v>
      </c>
      <c r="E400" s="241" t="s">
        <v>515</v>
      </c>
      <c r="F400" s="242" t="s">
        <v>112</v>
      </c>
    </row>
    <row r="401" spans="1:6" ht="24.75" thickBot="1">
      <c r="A401" s="687"/>
      <c r="B401" s="694"/>
      <c r="C401" s="112" t="s">
        <v>499</v>
      </c>
      <c r="D401" s="242" t="s">
        <v>112</v>
      </c>
      <c r="E401" s="241" t="s">
        <v>500</v>
      </c>
      <c r="F401" s="242" t="s">
        <v>112</v>
      </c>
    </row>
    <row r="402" spans="1:6" ht="36.75" thickBot="1">
      <c r="A402" s="687"/>
      <c r="B402" s="694"/>
      <c r="C402" s="112" t="s">
        <v>501</v>
      </c>
      <c r="D402" s="242" t="s">
        <v>112</v>
      </c>
      <c r="E402" s="241" t="s">
        <v>502</v>
      </c>
      <c r="F402" s="242" t="s">
        <v>112</v>
      </c>
    </row>
    <row r="403" spans="1:6" ht="36.75" thickBot="1">
      <c r="A403" s="687"/>
      <c r="B403" s="694"/>
      <c r="C403" s="112" t="s">
        <v>503</v>
      </c>
      <c r="D403" s="242" t="s">
        <v>112</v>
      </c>
      <c r="E403" s="241" t="s">
        <v>504</v>
      </c>
      <c r="F403" s="242" t="s">
        <v>112</v>
      </c>
    </row>
    <row r="404" spans="1:6" ht="24.75" thickBot="1">
      <c r="A404" s="687"/>
      <c r="B404" s="694"/>
      <c r="C404" s="112" t="s">
        <v>505</v>
      </c>
      <c r="D404" s="242" t="s">
        <v>112</v>
      </c>
      <c r="E404" s="241" t="s">
        <v>506</v>
      </c>
      <c r="F404" s="242" t="s">
        <v>112</v>
      </c>
    </row>
    <row r="405" spans="1:6" ht="24.75" thickBot="1">
      <c r="A405" s="687"/>
      <c r="B405" s="694"/>
      <c r="C405" s="112" t="s">
        <v>507</v>
      </c>
      <c r="D405" s="242" t="s">
        <v>112</v>
      </c>
      <c r="E405" s="241" t="s">
        <v>508</v>
      </c>
      <c r="F405" s="242" t="s">
        <v>112</v>
      </c>
    </row>
    <row r="406" spans="1:6" ht="24.75" thickBot="1">
      <c r="A406" s="687"/>
      <c r="B406" s="694"/>
      <c r="C406" s="162" t="s">
        <v>509</v>
      </c>
      <c r="D406" s="242" t="s">
        <v>112</v>
      </c>
      <c r="E406" s="241" t="s">
        <v>510</v>
      </c>
      <c r="F406" s="242" t="s">
        <v>112</v>
      </c>
    </row>
    <row r="407" spans="1:6" ht="24.75" thickBot="1">
      <c r="A407" s="687"/>
      <c r="B407" s="694"/>
      <c r="C407" s="697" t="s">
        <v>511</v>
      </c>
      <c r="D407" s="700" t="s">
        <v>512</v>
      </c>
      <c r="E407" s="241" t="s">
        <v>513</v>
      </c>
      <c r="F407" s="242" t="s">
        <v>112</v>
      </c>
    </row>
    <row r="408" spans="1:6" ht="13.5" thickBot="1">
      <c r="A408" s="688"/>
      <c r="B408" s="694"/>
      <c r="C408" s="697"/>
      <c r="D408" s="700"/>
      <c r="E408" s="241" t="s">
        <v>514</v>
      </c>
      <c r="F408" s="242" t="s">
        <v>112</v>
      </c>
    </row>
    <row r="409" spans="1:6" ht="36.75" thickBot="1">
      <c r="A409" s="686">
        <v>46</v>
      </c>
      <c r="B409" s="694" t="s">
        <v>1343</v>
      </c>
      <c r="C409" s="112" t="s">
        <v>806</v>
      </c>
      <c r="D409" s="244" t="s">
        <v>112</v>
      </c>
      <c r="E409" s="243" t="s">
        <v>515</v>
      </c>
      <c r="F409" s="244" t="s">
        <v>112</v>
      </c>
    </row>
    <row r="410" spans="1:6" ht="24.75" thickBot="1">
      <c r="A410" s="687"/>
      <c r="B410" s="694"/>
      <c r="C410" s="112" t="s">
        <v>499</v>
      </c>
      <c r="D410" s="244" t="s">
        <v>112</v>
      </c>
      <c r="E410" s="243" t="s">
        <v>500</v>
      </c>
      <c r="F410" s="244" t="s">
        <v>112</v>
      </c>
    </row>
    <row r="411" spans="1:6" ht="36.75" thickBot="1">
      <c r="A411" s="687"/>
      <c r="B411" s="694"/>
      <c r="C411" s="112" t="s">
        <v>501</v>
      </c>
      <c r="D411" s="244" t="s">
        <v>112</v>
      </c>
      <c r="E411" s="243" t="s">
        <v>502</v>
      </c>
      <c r="F411" s="244" t="s">
        <v>112</v>
      </c>
    </row>
    <row r="412" spans="1:6" ht="36.75" thickBot="1">
      <c r="A412" s="687"/>
      <c r="B412" s="694"/>
      <c r="C412" s="112" t="s">
        <v>503</v>
      </c>
      <c r="D412" s="244" t="s">
        <v>112</v>
      </c>
      <c r="E412" s="243" t="s">
        <v>504</v>
      </c>
      <c r="F412" s="244" t="s">
        <v>112</v>
      </c>
    </row>
    <row r="413" spans="1:6" ht="24.75" thickBot="1">
      <c r="A413" s="687"/>
      <c r="B413" s="694"/>
      <c r="C413" s="112" t="s">
        <v>505</v>
      </c>
      <c r="D413" s="244" t="s">
        <v>112</v>
      </c>
      <c r="E413" s="243" t="s">
        <v>506</v>
      </c>
      <c r="F413" s="244" t="s">
        <v>112</v>
      </c>
    </row>
    <row r="414" spans="1:6" ht="24.75" thickBot="1">
      <c r="A414" s="687"/>
      <c r="B414" s="694"/>
      <c r="C414" s="112" t="s">
        <v>507</v>
      </c>
      <c r="D414" s="244" t="s">
        <v>112</v>
      </c>
      <c r="E414" s="243" t="s">
        <v>508</v>
      </c>
      <c r="F414" s="244" t="s">
        <v>112</v>
      </c>
    </row>
    <row r="415" spans="1:6" ht="24.75" thickBot="1">
      <c r="A415" s="687"/>
      <c r="B415" s="694"/>
      <c r="C415" s="162" t="s">
        <v>509</v>
      </c>
      <c r="D415" s="244" t="s">
        <v>112</v>
      </c>
      <c r="E415" s="243" t="s">
        <v>510</v>
      </c>
      <c r="F415" s="244" t="s">
        <v>112</v>
      </c>
    </row>
    <row r="416" spans="1:6" ht="24.75" thickBot="1">
      <c r="A416" s="687"/>
      <c r="B416" s="694"/>
      <c r="C416" s="697" t="s">
        <v>511</v>
      </c>
      <c r="D416" s="700" t="s">
        <v>512</v>
      </c>
      <c r="E416" s="243" t="s">
        <v>513</v>
      </c>
      <c r="F416" s="244" t="s">
        <v>112</v>
      </c>
    </row>
    <row r="417" spans="1:6" ht="13.5" thickBot="1">
      <c r="A417" s="688"/>
      <c r="B417" s="694"/>
      <c r="C417" s="697"/>
      <c r="D417" s="700"/>
      <c r="E417" s="243" t="s">
        <v>514</v>
      </c>
      <c r="F417" s="244" t="s">
        <v>112</v>
      </c>
    </row>
    <row r="418" spans="1:6" ht="36.75" thickBot="1">
      <c r="A418" s="686">
        <v>47</v>
      </c>
      <c r="B418" s="694" t="s">
        <v>1344</v>
      </c>
      <c r="C418" s="112" t="s">
        <v>806</v>
      </c>
      <c r="D418" s="246" t="s">
        <v>112</v>
      </c>
      <c r="E418" s="245" t="s">
        <v>515</v>
      </c>
      <c r="F418" s="246" t="s">
        <v>112</v>
      </c>
    </row>
    <row r="419" spans="1:6" ht="24.75" thickBot="1">
      <c r="A419" s="687"/>
      <c r="B419" s="694"/>
      <c r="C419" s="112" t="s">
        <v>499</v>
      </c>
      <c r="D419" s="246" t="s">
        <v>112</v>
      </c>
      <c r="E419" s="245" t="s">
        <v>500</v>
      </c>
      <c r="F419" s="246" t="s">
        <v>112</v>
      </c>
    </row>
    <row r="420" spans="1:6" ht="36.75" thickBot="1">
      <c r="A420" s="687"/>
      <c r="B420" s="694"/>
      <c r="C420" s="112" t="s">
        <v>501</v>
      </c>
      <c r="D420" s="246" t="s">
        <v>112</v>
      </c>
      <c r="E420" s="245" t="s">
        <v>502</v>
      </c>
      <c r="F420" s="246" t="s">
        <v>112</v>
      </c>
    </row>
    <row r="421" spans="1:6" ht="36.75" thickBot="1">
      <c r="A421" s="687"/>
      <c r="B421" s="694"/>
      <c r="C421" s="112" t="s">
        <v>503</v>
      </c>
      <c r="D421" s="246" t="s">
        <v>112</v>
      </c>
      <c r="E421" s="245" t="s">
        <v>504</v>
      </c>
      <c r="F421" s="246" t="s">
        <v>112</v>
      </c>
    </row>
    <row r="422" spans="1:6" ht="24.75" thickBot="1">
      <c r="A422" s="687"/>
      <c r="B422" s="694"/>
      <c r="C422" s="112" t="s">
        <v>505</v>
      </c>
      <c r="D422" s="246" t="s">
        <v>112</v>
      </c>
      <c r="E422" s="245" t="s">
        <v>506</v>
      </c>
      <c r="F422" s="246" t="s">
        <v>112</v>
      </c>
    </row>
    <row r="423" spans="1:6" ht="24.75" thickBot="1">
      <c r="A423" s="687"/>
      <c r="B423" s="694"/>
      <c r="C423" s="112" t="s">
        <v>507</v>
      </c>
      <c r="D423" s="246" t="s">
        <v>112</v>
      </c>
      <c r="E423" s="245" t="s">
        <v>508</v>
      </c>
      <c r="F423" s="246" t="s">
        <v>112</v>
      </c>
    </row>
    <row r="424" spans="1:6" ht="24.75" thickBot="1">
      <c r="A424" s="687"/>
      <c r="B424" s="694"/>
      <c r="C424" s="162" t="s">
        <v>509</v>
      </c>
      <c r="D424" s="246" t="s">
        <v>112</v>
      </c>
      <c r="E424" s="245" t="s">
        <v>510</v>
      </c>
      <c r="F424" s="246" t="s">
        <v>112</v>
      </c>
    </row>
    <row r="425" spans="1:6" ht="24.75" thickBot="1">
      <c r="A425" s="687"/>
      <c r="B425" s="694"/>
      <c r="C425" s="697" t="s">
        <v>511</v>
      </c>
      <c r="D425" s="700" t="s">
        <v>512</v>
      </c>
      <c r="E425" s="245" t="s">
        <v>513</v>
      </c>
      <c r="F425" s="246" t="s">
        <v>112</v>
      </c>
    </row>
    <row r="426" spans="1:6" ht="13.5" thickBot="1">
      <c r="A426" s="688"/>
      <c r="B426" s="694"/>
      <c r="C426" s="697"/>
      <c r="D426" s="700"/>
      <c r="E426" s="245" t="s">
        <v>514</v>
      </c>
      <c r="F426" s="246" t="s">
        <v>112</v>
      </c>
    </row>
    <row r="427" spans="1:6" ht="36.75" thickBot="1">
      <c r="A427" s="686">
        <v>48</v>
      </c>
      <c r="B427" s="694" t="s">
        <v>1345</v>
      </c>
      <c r="C427" s="112" t="s">
        <v>806</v>
      </c>
      <c r="D427" s="248" t="s">
        <v>112</v>
      </c>
      <c r="E427" s="247" t="s">
        <v>515</v>
      </c>
      <c r="F427" s="248" t="s">
        <v>112</v>
      </c>
    </row>
    <row r="428" spans="1:6" ht="24.75" thickBot="1">
      <c r="A428" s="687"/>
      <c r="B428" s="694"/>
      <c r="C428" s="112" t="s">
        <v>499</v>
      </c>
      <c r="D428" s="248" t="s">
        <v>112</v>
      </c>
      <c r="E428" s="247" t="s">
        <v>500</v>
      </c>
      <c r="F428" s="248" t="s">
        <v>112</v>
      </c>
    </row>
    <row r="429" spans="1:6" ht="36.75" thickBot="1">
      <c r="A429" s="687"/>
      <c r="B429" s="694"/>
      <c r="C429" s="112" t="s">
        <v>501</v>
      </c>
      <c r="D429" s="248" t="s">
        <v>112</v>
      </c>
      <c r="E429" s="247" t="s">
        <v>502</v>
      </c>
      <c r="F429" s="248" t="s">
        <v>112</v>
      </c>
    </row>
    <row r="430" spans="1:6" ht="36.75" thickBot="1">
      <c r="A430" s="687"/>
      <c r="B430" s="694"/>
      <c r="C430" s="112" t="s">
        <v>503</v>
      </c>
      <c r="D430" s="248" t="s">
        <v>112</v>
      </c>
      <c r="E430" s="247" t="s">
        <v>504</v>
      </c>
      <c r="F430" s="248" t="s">
        <v>112</v>
      </c>
    </row>
    <row r="431" spans="1:6" ht="24.75" thickBot="1">
      <c r="A431" s="687"/>
      <c r="B431" s="694"/>
      <c r="C431" s="112" t="s">
        <v>505</v>
      </c>
      <c r="D431" s="248" t="s">
        <v>112</v>
      </c>
      <c r="E431" s="247" t="s">
        <v>506</v>
      </c>
      <c r="F431" s="248" t="s">
        <v>112</v>
      </c>
    </row>
    <row r="432" spans="1:6" ht="24.75" thickBot="1">
      <c r="A432" s="687"/>
      <c r="B432" s="694"/>
      <c r="C432" s="112" t="s">
        <v>507</v>
      </c>
      <c r="D432" s="248" t="s">
        <v>112</v>
      </c>
      <c r="E432" s="247" t="s">
        <v>508</v>
      </c>
      <c r="F432" s="248" t="s">
        <v>112</v>
      </c>
    </row>
    <row r="433" spans="1:6" ht="24.75" thickBot="1">
      <c r="A433" s="687"/>
      <c r="B433" s="694"/>
      <c r="C433" s="162" t="s">
        <v>509</v>
      </c>
      <c r="D433" s="248" t="s">
        <v>112</v>
      </c>
      <c r="E433" s="247" t="s">
        <v>510</v>
      </c>
      <c r="F433" s="248" t="s">
        <v>112</v>
      </c>
    </row>
    <row r="434" spans="1:6" ht="24.75" thickBot="1">
      <c r="A434" s="687"/>
      <c r="B434" s="694"/>
      <c r="C434" s="697" t="s">
        <v>511</v>
      </c>
      <c r="D434" s="700" t="s">
        <v>512</v>
      </c>
      <c r="E434" s="247" t="s">
        <v>513</v>
      </c>
      <c r="F434" s="248" t="s">
        <v>112</v>
      </c>
    </row>
    <row r="435" spans="1:6" ht="13.5" thickBot="1">
      <c r="A435" s="688"/>
      <c r="B435" s="694"/>
      <c r="C435" s="697"/>
      <c r="D435" s="700"/>
      <c r="E435" s="247" t="s">
        <v>514</v>
      </c>
      <c r="F435" s="248" t="s">
        <v>112</v>
      </c>
    </row>
    <row r="436" spans="1:6" ht="36.75" thickBot="1">
      <c r="A436" s="686">
        <v>49</v>
      </c>
      <c r="B436" s="694" t="s">
        <v>1346</v>
      </c>
      <c r="C436" s="112" t="s">
        <v>806</v>
      </c>
      <c r="D436" s="250" t="s">
        <v>112</v>
      </c>
      <c r="E436" s="249" t="s">
        <v>515</v>
      </c>
      <c r="F436" s="250" t="s">
        <v>112</v>
      </c>
    </row>
    <row r="437" spans="1:6" ht="24.75" thickBot="1">
      <c r="A437" s="687"/>
      <c r="B437" s="694"/>
      <c r="C437" s="112" t="s">
        <v>499</v>
      </c>
      <c r="D437" s="250" t="s">
        <v>112</v>
      </c>
      <c r="E437" s="249" t="s">
        <v>500</v>
      </c>
      <c r="F437" s="250" t="s">
        <v>112</v>
      </c>
    </row>
    <row r="438" spans="1:6" ht="36.75" thickBot="1">
      <c r="A438" s="687"/>
      <c r="B438" s="694"/>
      <c r="C438" s="112" t="s">
        <v>501</v>
      </c>
      <c r="D438" s="250" t="s">
        <v>112</v>
      </c>
      <c r="E438" s="249" t="s">
        <v>502</v>
      </c>
      <c r="F438" s="250" t="s">
        <v>112</v>
      </c>
    </row>
    <row r="439" spans="1:6" ht="36.75" thickBot="1">
      <c r="A439" s="687"/>
      <c r="B439" s="694"/>
      <c r="C439" s="112" t="s">
        <v>503</v>
      </c>
      <c r="D439" s="250" t="s">
        <v>112</v>
      </c>
      <c r="E439" s="249" t="s">
        <v>504</v>
      </c>
      <c r="F439" s="250" t="s">
        <v>112</v>
      </c>
    </row>
    <row r="440" spans="1:6" ht="24.75" thickBot="1">
      <c r="A440" s="687"/>
      <c r="B440" s="694"/>
      <c r="C440" s="112" t="s">
        <v>505</v>
      </c>
      <c r="D440" s="250" t="s">
        <v>112</v>
      </c>
      <c r="E440" s="249" t="s">
        <v>506</v>
      </c>
      <c r="F440" s="250" t="s">
        <v>112</v>
      </c>
    </row>
    <row r="441" spans="1:6" ht="24.75" thickBot="1">
      <c r="A441" s="687"/>
      <c r="B441" s="694"/>
      <c r="C441" s="112" t="s">
        <v>507</v>
      </c>
      <c r="D441" s="250" t="s">
        <v>112</v>
      </c>
      <c r="E441" s="249" t="s">
        <v>508</v>
      </c>
      <c r="F441" s="250" t="s">
        <v>112</v>
      </c>
    </row>
    <row r="442" spans="1:6" ht="24.75" thickBot="1">
      <c r="A442" s="687"/>
      <c r="B442" s="694"/>
      <c r="C442" s="162" t="s">
        <v>509</v>
      </c>
      <c r="D442" s="250" t="s">
        <v>112</v>
      </c>
      <c r="E442" s="249" t="s">
        <v>510</v>
      </c>
      <c r="F442" s="250" t="s">
        <v>112</v>
      </c>
    </row>
    <row r="443" spans="1:6" ht="24.75" thickBot="1">
      <c r="A443" s="687"/>
      <c r="B443" s="694"/>
      <c r="C443" s="697" t="s">
        <v>511</v>
      </c>
      <c r="D443" s="700" t="s">
        <v>512</v>
      </c>
      <c r="E443" s="249" t="s">
        <v>513</v>
      </c>
      <c r="F443" s="250" t="s">
        <v>112</v>
      </c>
    </row>
    <row r="444" spans="1:6" ht="13.5" thickBot="1">
      <c r="A444" s="688"/>
      <c r="B444" s="694"/>
      <c r="C444" s="697"/>
      <c r="D444" s="700"/>
      <c r="E444" s="249" t="s">
        <v>514</v>
      </c>
      <c r="F444" s="250" t="s">
        <v>112</v>
      </c>
    </row>
    <row r="445" spans="1:6" ht="36.75" thickBot="1">
      <c r="A445" s="686">
        <v>50</v>
      </c>
      <c r="B445" s="694" t="s">
        <v>1347</v>
      </c>
      <c r="C445" s="112" t="s">
        <v>806</v>
      </c>
      <c r="D445" s="252" t="s">
        <v>112</v>
      </c>
      <c r="E445" s="251" t="s">
        <v>515</v>
      </c>
      <c r="F445" s="252" t="s">
        <v>112</v>
      </c>
    </row>
    <row r="446" spans="1:6" ht="24.75" thickBot="1">
      <c r="A446" s="687"/>
      <c r="B446" s="694"/>
      <c r="C446" s="112" t="s">
        <v>499</v>
      </c>
      <c r="D446" s="252" t="s">
        <v>112</v>
      </c>
      <c r="E446" s="251" t="s">
        <v>500</v>
      </c>
      <c r="F446" s="252" t="s">
        <v>112</v>
      </c>
    </row>
    <row r="447" spans="1:6" ht="36.75" thickBot="1">
      <c r="A447" s="687"/>
      <c r="B447" s="694"/>
      <c r="C447" s="112" t="s">
        <v>501</v>
      </c>
      <c r="D447" s="252" t="s">
        <v>112</v>
      </c>
      <c r="E447" s="251" t="s">
        <v>502</v>
      </c>
      <c r="F447" s="252" t="s">
        <v>112</v>
      </c>
    </row>
    <row r="448" spans="1:6" ht="36.75" thickBot="1">
      <c r="A448" s="687"/>
      <c r="B448" s="694"/>
      <c r="C448" s="112" t="s">
        <v>503</v>
      </c>
      <c r="D448" s="252" t="s">
        <v>112</v>
      </c>
      <c r="E448" s="251" t="s">
        <v>504</v>
      </c>
      <c r="F448" s="252" t="s">
        <v>112</v>
      </c>
    </row>
    <row r="449" spans="1:6" ht="24.75" thickBot="1">
      <c r="A449" s="687"/>
      <c r="B449" s="694"/>
      <c r="C449" s="112" t="s">
        <v>505</v>
      </c>
      <c r="D449" s="252" t="s">
        <v>112</v>
      </c>
      <c r="E449" s="251" t="s">
        <v>506</v>
      </c>
      <c r="F449" s="252" t="s">
        <v>112</v>
      </c>
    </row>
    <row r="450" spans="1:6" ht="24.75" thickBot="1">
      <c r="A450" s="687"/>
      <c r="B450" s="694"/>
      <c r="C450" s="112" t="s">
        <v>507</v>
      </c>
      <c r="D450" s="252" t="s">
        <v>112</v>
      </c>
      <c r="E450" s="251" t="s">
        <v>508</v>
      </c>
      <c r="F450" s="252" t="s">
        <v>112</v>
      </c>
    </row>
    <row r="451" spans="1:6" ht="24.75" thickBot="1">
      <c r="A451" s="687"/>
      <c r="B451" s="694"/>
      <c r="C451" s="162" t="s">
        <v>509</v>
      </c>
      <c r="D451" s="252" t="s">
        <v>112</v>
      </c>
      <c r="E451" s="251" t="s">
        <v>510</v>
      </c>
      <c r="F451" s="252" t="s">
        <v>112</v>
      </c>
    </row>
    <row r="452" spans="1:6" ht="24.75" thickBot="1">
      <c r="A452" s="687"/>
      <c r="B452" s="694"/>
      <c r="C452" s="697" t="s">
        <v>511</v>
      </c>
      <c r="D452" s="700" t="s">
        <v>512</v>
      </c>
      <c r="E452" s="251" t="s">
        <v>513</v>
      </c>
      <c r="F452" s="252" t="s">
        <v>112</v>
      </c>
    </row>
    <row r="453" spans="1:6" ht="13.5" thickBot="1">
      <c r="A453" s="688"/>
      <c r="B453" s="694"/>
      <c r="C453" s="697"/>
      <c r="D453" s="700"/>
      <c r="E453" s="251" t="s">
        <v>514</v>
      </c>
      <c r="F453" s="252" t="s">
        <v>112</v>
      </c>
    </row>
    <row r="454" spans="1:6" ht="36.75" thickBot="1">
      <c r="A454" s="686">
        <v>51</v>
      </c>
      <c r="B454" s="694" t="s">
        <v>1348</v>
      </c>
      <c r="C454" s="112" t="s">
        <v>806</v>
      </c>
      <c r="D454" s="254" t="s">
        <v>112</v>
      </c>
      <c r="E454" s="253" t="s">
        <v>515</v>
      </c>
      <c r="F454" s="254" t="s">
        <v>112</v>
      </c>
    </row>
    <row r="455" spans="1:6" ht="24.75" thickBot="1">
      <c r="A455" s="687"/>
      <c r="B455" s="694"/>
      <c r="C455" s="112" t="s">
        <v>499</v>
      </c>
      <c r="D455" s="254" t="s">
        <v>112</v>
      </c>
      <c r="E455" s="253" t="s">
        <v>500</v>
      </c>
      <c r="F455" s="254" t="s">
        <v>112</v>
      </c>
    </row>
    <row r="456" spans="1:6" ht="36.75" thickBot="1">
      <c r="A456" s="687"/>
      <c r="B456" s="694"/>
      <c r="C456" s="112" t="s">
        <v>501</v>
      </c>
      <c r="D456" s="254" t="s">
        <v>112</v>
      </c>
      <c r="E456" s="253" t="s">
        <v>502</v>
      </c>
      <c r="F456" s="254" t="s">
        <v>112</v>
      </c>
    </row>
    <row r="457" spans="1:6" ht="36.75" thickBot="1">
      <c r="A457" s="687"/>
      <c r="B457" s="694"/>
      <c r="C457" s="112" t="s">
        <v>503</v>
      </c>
      <c r="D457" s="254" t="s">
        <v>112</v>
      </c>
      <c r="E457" s="253" t="s">
        <v>504</v>
      </c>
      <c r="F457" s="254" t="s">
        <v>112</v>
      </c>
    </row>
    <row r="458" spans="1:6" ht="24.75" thickBot="1">
      <c r="A458" s="687"/>
      <c r="B458" s="694"/>
      <c r="C458" s="112" t="s">
        <v>505</v>
      </c>
      <c r="D458" s="254" t="s">
        <v>112</v>
      </c>
      <c r="E458" s="253" t="s">
        <v>506</v>
      </c>
      <c r="F458" s="254" t="s">
        <v>112</v>
      </c>
    </row>
    <row r="459" spans="1:6" ht="24.75" thickBot="1">
      <c r="A459" s="687"/>
      <c r="B459" s="694"/>
      <c r="C459" s="112" t="s">
        <v>507</v>
      </c>
      <c r="D459" s="254" t="s">
        <v>112</v>
      </c>
      <c r="E459" s="253" t="s">
        <v>508</v>
      </c>
      <c r="F459" s="254" t="s">
        <v>112</v>
      </c>
    </row>
    <row r="460" spans="1:6" ht="24.75" thickBot="1">
      <c r="A460" s="687"/>
      <c r="B460" s="694"/>
      <c r="C460" s="162" t="s">
        <v>509</v>
      </c>
      <c r="D460" s="254" t="s">
        <v>112</v>
      </c>
      <c r="E460" s="253" t="s">
        <v>510</v>
      </c>
      <c r="F460" s="254" t="s">
        <v>112</v>
      </c>
    </row>
    <row r="461" spans="1:6" ht="24.75" thickBot="1">
      <c r="A461" s="687"/>
      <c r="B461" s="694"/>
      <c r="C461" s="697" t="s">
        <v>511</v>
      </c>
      <c r="D461" s="700" t="s">
        <v>512</v>
      </c>
      <c r="E461" s="253" t="s">
        <v>513</v>
      </c>
      <c r="F461" s="254" t="s">
        <v>112</v>
      </c>
    </row>
    <row r="462" spans="1:6" ht="13.5" thickBot="1">
      <c r="A462" s="688"/>
      <c r="B462" s="694"/>
      <c r="C462" s="697"/>
      <c r="D462" s="700"/>
      <c r="E462" s="253" t="s">
        <v>514</v>
      </c>
      <c r="F462" s="254" t="s">
        <v>112</v>
      </c>
    </row>
    <row r="463" spans="1:6" ht="36.75" thickBot="1">
      <c r="A463" s="686">
        <v>52</v>
      </c>
      <c r="B463" s="694" t="s">
        <v>1349</v>
      </c>
      <c r="C463" s="112" t="s">
        <v>806</v>
      </c>
      <c r="D463" s="256" t="s">
        <v>112</v>
      </c>
      <c r="E463" s="255" t="s">
        <v>515</v>
      </c>
      <c r="F463" s="256" t="s">
        <v>112</v>
      </c>
    </row>
    <row r="464" spans="1:6" ht="24.75" thickBot="1">
      <c r="A464" s="687"/>
      <c r="B464" s="694"/>
      <c r="C464" s="112" t="s">
        <v>499</v>
      </c>
      <c r="D464" s="256" t="s">
        <v>112</v>
      </c>
      <c r="E464" s="255" t="s">
        <v>500</v>
      </c>
      <c r="F464" s="256" t="s">
        <v>112</v>
      </c>
    </row>
    <row r="465" spans="1:6" ht="36.75" thickBot="1">
      <c r="A465" s="687"/>
      <c r="B465" s="694"/>
      <c r="C465" s="112" t="s">
        <v>501</v>
      </c>
      <c r="D465" s="256" t="s">
        <v>112</v>
      </c>
      <c r="E465" s="255" t="s">
        <v>502</v>
      </c>
      <c r="F465" s="256" t="s">
        <v>112</v>
      </c>
    </row>
    <row r="466" spans="1:6" ht="36.75" thickBot="1">
      <c r="A466" s="687"/>
      <c r="B466" s="694"/>
      <c r="C466" s="112" t="s">
        <v>503</v>
      </c>
      <c r="D466" s="256" t="s">
        <v>112</v>
      </c>
      <c r="E466" s="255" t="s">
        <v>504</v>
      </c>
      <c r="F466" s="256" t="s">
        <v>112</v>
      </c>
    </row>
    <row r="467" spans="1:6" ht="24.75" thickBot="1">
      <c r="A467" s="687"/>
      <c r="B467" s="694"/>
      <c r="C467" s="112" t="s">
        <v>505</v>
      </c>
      <c r="D467" s="256" t="s">
        <v>112</v>
      </c>
      <c r="E467" s="255" t="s">
        <v>506</v>
      </c>
      <c r="F467" s="256" t="s">
        <v>112</v>
      </c>
    </row>
    <row r="468" spans="1:6" ht="24.75" thickBot="1">
      <c r="A468" s="687"/>
      <c r="B468" s="694"/>
      <c r="C468" s="112" t="s">
        <v>507</v>
      </c>
      <c r="D468" s="256" t="s">
        <v>112</v>
      </c>
      <c r="E468" s="255" t="s">
        <v>508</v>
      </c>
      <c r="F468" s="256" t="s">
        <v>112</v>
      </c>
    </row>
    <row r="469" spans="1:6" ht="24.75" thickBot="1">
      <c r="A469" s="687"/>
      <c r="B469" s="694"/>
      <c r="C469" s="162" t="s">
        <v>509</v>
      </c>
      <c r="D469" s="256" t="s">
        <v>112</v>
      </c>
      <c r="E469" s="255" t="s">
        <v>510</v>
      </c>
      <c r="F469" s="256" t="s">
        <v>112</v>
      </c>
    </row>
    <row r="470" spans="1:6" ht="24.75" thickBot="1">
      <c r="A470" s="687"/>
      <c r="B470" s="694"/>
      <c r="C470" s="697" t="s">
        <v>511</v>
      </c>
      <c r="D470" s="700" t="s">
        <v>512</v>
      </c>
      <c r="E470" s="255" t="s">
        <v>513</v>
      </c>
      <c r="F470" s="256" t="s">
        <v>112</v>
      </c>
    </row>
    <row r="471" spans="1:6" ht="13.5" thickBot="1">
      <c r="A471" s="688"/>
      <c r="B471" s="694"/>
      <c r="C471" s="697"/>
      <c r="D471" s="700"/>
      <c r="E471" s="255" t="s">
        <v>514</v>
      </c>
      <c r="F471" s="256" t="s">
        <v>112</v>
      </c>
    </row>
    <row r="472" spans="1:6" ht="36.75" thickBot="1">
      <c r="A472" s="686">
        <v>53</v>
      </c>
      <c r="B472" s="694" t="s">
        <v>1350</v>
      </c>
      <c r="C472" s="112" t="s">
        <v>806</v>
      </c>
      <c r="D472" s="258" t="s">
        <v>112</v>
      </c>
      <c r="E472" s="257" t="s">
        <v>515</v>
      </c>
      <c r="F472" s="258" t="s">
        <v>112</v>
      </c>
    </row>
    <row r="473" spans="1:6" ht="24.75" thickBot="1">
      <c r="A473" s="687"/>
      <c r="B473" s="694"/>
      <c r="C473" s="112" t="s">
        <v>499</v>
      </c>
      <c r="D473" s="258" t="s">
        <v>112</v>
      </c>
      <c r="E473" s="257" t="s">
        <v>500</v>
      </c>
      <c r="F473" s="258" t="s">
        <v>112</v>
      </c>
    </row>
    <row r="474" spans="1:6" ht="36.75" thickBot="1">
      <c r="A474" s="687"/>
      <c r="B474" s="694"/>
      <c r="C474" s="112" t="s">
        <v>501</v>
      </c>
      <c r="D474" s="258" t="s">
        <v>112</v>
      </c>
      <c r="E474" s="257" t="s">
        <v>502</v>
      </c>
      <c r="F474" s="258" t="s">
        <v>112</v>
      </c>
    </row>
    <row r="475" spans="1:6" ht="36.75" thickBot="1">
      <c r="A475" s="687"/>
      <c r="B475" s="694"/>
      <c r="C475" s="112" t="s">
        <v>503</v>
      </c>
      <c r="D475" s="258" t="s">
        <v>112</v>
      </c>
      <c r="E475" s="257" t="s">
        <v>504</v>
      </c>
      <c r="F475" s="258" t="s">
        <v>112</v>
      </c>
    </row>
    <row r="476" spans="1:6" ht="24.75" thickBot="1">
      <c r="A476" s="687"/>
      <c r="B476" s="694"/>
      <c r="C476" s="112" t="s">
        <v>505</v>
      </c>
      <c r="D476" s="258" t="s">
        <v>112</v>
      </c>
      <c r="E476" s="257" t="s">
        <v>506</v>
      </c>
      <c r="F476" s="258" t="s">
        <v>112</v>
      </c>
    </row>
    <row r="477" spans="1:6" ht="24.75" thickBot="1">
      <c r="A477" s="687"/>
      <c r="B477" s="694"/>
      <c r="C477" s="112" t="s">
        <v>507</v>
      </c>
      <c r="D477" s="258" t="s">
        <v>112</v>
      </c>
      <c r="E477" s="257" t="s">
        <v>508</v>
      </c>
      <c r="F477" s="258" t="s">
        <v>112</v>
      </c>
    </row>
    <row r="478" spans="1:6" ht="24.75" thickBot="1">
      <c r="A478" s="687"/>
      <c r="B478" s="694"/>
      <c r="C478" s="162" t="s">
        <v>509</v>
      </c>
      <c r="D478" s="258" t="s">
        <v>112</v>
      </c>
      <c r="E478" s="257" t="s">
        <v>510</v>
      </c>
      <c r="F478" s="258" t="s">
        <v>112</v>
      </c>
    </row>
    <row r="479" spans="1:6" ht="24.75" thickBot="1">
      <c r="A479" s="687"/>
      <c r="B479" s="694"/>
      <c r="C479" s="697" t="s">
        <v>511</v>
      </c>
      <c r="D479" s="700" t="s">
        <v>512</v>
      </c>
      <c r="E479" s="257" t="s">
        <v>513</v>
      </c>
      <c r="F479" s="258" t="s">
        <v>112</v>
      </c>
    </row>
    <row r="480" spans="1:6" ht="13.5" thickBot="1">
      <c r="A480" s="688"/>
      <c r="B480" s="694"/>
      <c r="C480" s="697"/>
      <c r="D480" s="700"/>
      <c r="E480" s="257" t="s">
        <v>514</v>
      </c>
      <c r="F480" s="258" t="s">
        <v>112</v>
      </c>
    </row>
    <row r="481" spans="1:6" ht="36.75" thickBot="1">
      <c r="A481" s="686">
        <v>54</v>
      </c>
      <c r="B481" s="694" t="s">
        <v>1351</v>
      </c>
      <c r="C481" s="112" t="s">
        <v>806</v>
      </c>
      <c r="D481" s="260" t="s">
        <v>112</v>
      </c>
      <c r="E481" s="259" t="s">
        <v>515</v>
      </c>
      <c r="F481" s="260" t="s">
        <v>112</v>
      </c>
    </row>
    <row r="482" spans="1:6" ht="24.75" thickBot="1">
      <c r="A482" s="687"/>
      <c r="B482" s="694"/>
      <c r="C482" s="112" t="s">
        <v>499</v>
      </c>
      <c r="D482" s="260" t="s">
        <v>112</v>
      </c>
      <c r="E482" s="259" t="s">
        <v>500</v>
      </c>
      <c r="F482" s="260" t="s">
        <v>112</v>
      </c>
    </row>
    <row r="483" spans="1:6" ht="36.75" thickBot="1">
      <c r="A483" s="687"/>
      <c r="B483" s="694"/>
      <c r="C483" s="112" t="s">
        <v>501</v>
      </c>
      <c r="D483" s="260" t="s">
        <v>112</v>
      </c>
      <c r="E483" s="259" t="s">
        <v>502</v>
      </c>
      <c r="F483" s="260" t="s">
        <v>112</v>
      </c>
    </row>
    <row r="484" spans="1:6" ht="36.75" thickBot="1">
      <c r="A484" s="687"/>
      <c r="B484" s="694"/>
      <c r="C484" s="112" t="s">
        <v>503</v>
      </c>
      <c r="D484" s="260" t="s">
        <v>112</v>
      </c>
      <c r="E484" s="259" t="s">
        <v>504</v>
      </c>
      <c r="F484" s="260" t="s">
        <v>112</v>
      </c>
    </row>
    <row r="485" spans="1:6" ht="24.75" thickBot="1">
      <c r="A485" s="687"/>
      <c r="B485" s="694"/>
      <c r="C485" s="112" t="s">
        <v>505</v>
      </c>
      <c r="D485" s="260" t="s">
        <v>112</v>
      </c>
      <c r="E485" s="259" t="s">
        <v>506</v>
      </c>
      <c r="F485" s="260" t="s">
        <v>112</v>
      </c>
    </row>
    <row r="486" spans="1:6" ht="24.75" thickBot="1">
      <c r="A486" s="687"/>
      <c r="B486" s="694"/>
      <c r="C486" s="112" t="s">
        <v>507</v>
      </c>
      <c r="D486" s="260" t="s">
        <v>112</v>
      </c>
      <c r="E486" s="259" t="s">
        <v>508</v>
      </c>
      <c r="F486" s="260" t="s">
        <v>112</v>
      </c>
    </row>
    <row r="487" spans="1:6" ht="24.75" thickBot="1">
      <c r="A487" s="687"/>
      <c r="B487" s="694"/>
      <c r="C487" s="162" t="s">
        <v>509</v>
      </c>
      <c r="D487" s="260" t="s">
        <v>112</v>
      </c>
      <c r="E487" s="259" t="s">
        <v>510</v>
      </c>
      <c r="F487" s="260" t="s">
        <v>112</v>
      </c>
    </row>
    <row r="488" spans="1:6" ht="24.75" thickBot="1">
      <c r="A488" s="687"/>
      <c r="B488" s="694"/>
      <c r="C488" s="697" t="s">
        <v>511</v>
      </c>
      <c r="D488" s="700" t="s">
        <v>512</v>
      </c>
      <c r="E488" s="259" t="s">
        <v>513</v>
      </c>
      <c r="F488" s="260" t="s">
        <v>112</v>
      </c>
    </row>
    <row r="489" spans="1:6" ht="13.5" thickBot="1">
      <c r="A489" s="688"/>
      <c r="B489" s="694"/>
      <c r="C489" s="697"/>
      <c r="D489" s="700"/>
      <c r="E489" s="259" t="s">
        <v>514</v>
      </c>
      <c r="F489" s="260" t="s">
        <v>112</v>
      </c>
    </row>
    <row r="490" spans="1:6" ht="36.75" thickBot="1">
      <c r="A490" s="686">
        <v>55</v>
      </c>
      <c r="B490" s="694" t="s">
        <v>1352</v>
      </c>
      <c r="C490" s="112" t="s">
        <v>806</v>
      </c>
      <c r="D490" s="260" t="s">
        <v>112</v>
      </c>
      <c r="E490" s="259" t="s">
        <v>515</v>
      </c>
      <c r="F490" s="260" t="s">
        <v>112</v>
      </c>
    </row>
    <row r="491" spans="1:6" ht="24.75" thickBot="1">
      <c r="A491" s="687"/>
      <c r="B491" s="694"/>
      <c r="C491" s="112" t="s">
        <v>499</v>
      </c>
      <c r="D491" s="260" t="s">
        <v>112</v>
      </c>
      <c r="E491" s="259" t="s">
        <v>500</v>
      </c>
      <c r="F491" s="260" t="s">
        <v>112</v>
      </c>
    </row>
    <row r="492" spans="1:6" ht="36.75" thickBot="1">
      <c r="A492" s="687"/>
      <c r="B492" s="694"/>
      <c r="C492" s="112" t="s">
        <v>501</v>
      </c>
      <c r="D492" s="260" t="s">
        <v>112</v>
      </c>
      <c r="E492" s="259" t="s">
        <v>502</v>
      </c>
      <c r="F492" s="260" t="s">
        <v>112</v>
      </c>
    </row>
    <row r="493" spans="1:6" ht="36.75" thickBot="1">
      <c r="A493" s="687"/>
      <c r="B493" s="694"/>
      <c r="C493" s="112" t="s">
        <v>503</v>
      </c>
      <c r="D493" s="260" t="s">
        <v>112</v>
      </c>
      <c r="E493" s="259" t="s">
        <v>504</v>
      </c>
      <c r="F493" s="260" t="s">
        <v>112</v>
      </c>
    </row>
    <row r="494" spans="1:6" ht="24.75" thickBot="1">
      <c r="A494" s="687"/>
      <c r="B494" s="694"/>
      <c r="C494" s="112" t="s">
        <v>505</v>
      </c>
      <c r="D494" s="260" t="s">
        <v>112</v>
      </c>
      <c r="E494" s="259" t="s">
        <v>506</v>
      </c>
      <c r="F494" s="260" t="s">
        <v>112</v>
      </c>
    </row>
    <row r="495" spans="1:6" ht="24.75" thickBot="1">
      <c r="A495" s="687"/>
      <c r="B495" s="694"/>
      <c r="C495" s="112" t="s">
        <v>507</v>
      </c>
      <c r="D495" s="260" t="s">
        <v>112</v>
      </c>
      <c r="E495" s="259" t="s">
        <v>508</v>
      </c>
      <c r="F495" s="260" t="s">
        <v>112</v>
      </c>
    </row>
    <row r="496" spans="1:6" ht="24.75" thickBot="1">
      <c r="A496" s="687"/>
      <c r="B496" s="694"/>
      <c r="C496" s="162" t="s">
        <v>509</v>
      </c>
      <c r="D496" s="260" t="s">
        <v>112</v>
      </c>
      <c r="E496" s="259" t="s">
        <v>510</v>
      </c>
      <c r="F496" s="260" t="s">
        <v>112</v>
      </c>
    </row>
    <row r="497" spans="1:6" ht="24.75" thickBot="1">
      <c r="A497" s="687"/>
      <c r="B497" s="694"/>
      <c r="C497" s="697" t="s">
        <v>511</v>
      </c>
      <c r="D497" s="700" t="s">
        <v>512</v>
      </c>
      <c r="E497" s="259" t="s">
        <v>513</v>
      </c>
      <c r="F497" s="260" t="s">
        <v>112</v>
      </c>
    </row>
    <row r="498" spans="1:6" ht="13.5" thickBot="1">
      <c r="A498" s="688"/>
      <c r="B498" s="694"/>
      <c r="C498" s="697"/>
      <c r="D498" s="700"/>
      <c r="E498" s="259" t="s">
        <v>514</v>
      </c>
      <c r="F498" s="260" t="s">
        <v>112</v>
      </c>
    </row>
    <row r="499" spans="1:6" ht="36.75" thickBot="1">
      <c r="A499" s="686">
        <v>56</v>
      </c>
      <c r="B499" s="694" t="s">
        <v>1353</v>
      </c>
      <c r="C499" s="112" t="s">
        <v>806</v>
      </c>
      <c r="D499" s="262" t="s">
        <v>112</v>
      </c>
      <c r="E499" s="261" t="s">
        <v>515</v>
      </c>
      <c r="F499" s="262" t="s">
        <v>112</v>
      </c>
    </row>
    <row r="500" spans="1:6" ht="24.75" thickBot="1">
      <c r="A500" s="687"/>
      <c r="B500" s="694"/>
      <c r="C500" s="112" t="s">
        <v>499</v>
      </c>
      <c r="D500" s="262" t="s">
        <v>112</v>
      </c>
      <c r="E500" s="261" t="s">
        <v>500</v>
      </c>
      <c r="F500" s="262" t="s">
        <v>112</v>
      </c>
    </row>
    <row r="501" spans="1:6" ht="36.75" thickBot="1">
      <c r="A501" s="687"/>
      <c r="B501" s="694"/>
      <c r="C501" s="112" t="s">
        <v>501</v>
      </c>
      <c r="D501" s="262" t="s">
        <v>112</v>
      </c>
      <c r="E501" s="261" t="s">
        <v>502</v>
      </c>
      <c r="F501" s="262" t="s">
        <v>112</v>
      </c>
    </row>
    <row r="502" spans="1:6" ht="36.75" thickBot="1">
      <c r="A502" s="687"/>
      <c r="B502" s="694"/>
      <c r="C502" s="112" t="s">
        <v>503</v>
      </c>
      <c r="D502" s="262" t="s">
        <v>112</v>
      </c>
      <c r="E502" s="261" t="s">
        <v>504</v>
      </c>
      <c r="F502" s="262" t="s">
        <v>112</v>
      </c>
    </row>
    <row r="503" spans="1:6" ht="24.75" thickBot="1">
      <c r="A503" s="687"/>
      <c r="B503" s="694"/>
      <c r="C503" s="112" t="s">
        <v>505</v>
      </c>
      <c r="D503" s="262" t="s">
        <v>112</v>
      </c>
      <c r="E503" s="261" t="s">
        <v>506</v>
      </c>
      <c r="F503" s="262" t="s">
        <v>112</v>
      </c>
    </row>
    <row r="504" spans="1:6" ht="24.75" thickBot="1">
      <c r="A504" s="687"/>
      <c r="B504" s="694"/>
      <c r="C504" s="112" t="s">
        <v>507</v>
      </c>
      <c r="D504" s="262" t="s">
        <v>112</v>
      </c>
      <c r="E504" s="261" t="s">
        <v>508</v>
      </c>
      <c r="F504" s="262" t="s">
        <v>112</v>
      </c>
    </row>
    <row r="505" spans="1:6" ht="24.75" thickBot="1">
      <c r="A505" s="687"/>
      <c r="B505" s="694"/>
      <c r="C505" s="162" t="s">
        <v>509</v>
      </c>
      <c r="D505" s="262" t="s">
        <v>112</v>
      </c>
      <c r="E505" s="261" t="s">
        <v>510</v>
      </c>
      <c r="F505" s="262" t="s">
        <v>112</v>
      </c>
    </row>
    <row r="506" spans="1:6" ht="24.75" thickBot="1">
      <c r="A506" s="687"/>
      <c r="B506" s="694"/>
      <c r="C506" s="697" t="s">
        <v>511</v>
      </c>
      <c r="D506" s="700" t="s">
        <v>512</v>
      </c>
      <c r="E506" s="261" t="s">
        <v>513</v>
      </c>
      <c r="F506" s="262" t="s">
        <v>112</v>
      </c>
    </row>
    <row r="507" spans="1:6" ht="13.5" thickBot="1">
      <c r="A507" s="688"/>
      <c r="B507" s="694"/>
      <c r="C507" s="697"/>
      <c r="D507" s="700"/>
      <c r="E507" s="261" t="s">
        <v>514</v>
      </c>
      <c r="F507" s="262" t="s">
        <v>112</v>
      </c>
    </row>
    <row r="508" spans="1:6" ht="36.75" thickBot="1">
      <c r="A508" s="686">
        <v>57</v>
      </c>
      <c r="B508" s="694" t="s">
        <v>1354</v>
      </c>
      <c r="C508" s="112" t="s">
        <v>806</v>
      </c>
      <c r="D508" s="262" t="s">
        <v>112</v>
      </c>
      <c r="E508" s="261" t="s">
        <v>515</v>
      </c>
      <c r="F508" s="262" t="s">
        <v>112</v>
      </c>
    </row>
    <row r="509" spans="1:6" ht="24.75" thickBot="1">
      <c r="A509" s="687"/>
      <c r="B509" s="694"/>
      <c r="C509" s="112" t="s">
        <v>499</v>
      </c>
      <c r="D509" s="262" t="s">
        <v>112</v>
      </c>
      <c r="E509" s="261" t="s">
        <v>500</v>
      </c>
      <c r="F509" s="262" t="s">
        <v>112</v>
      </c>
    </row>
    <row r="510" spans="1:6" ht="36.75" thickBot="1">
      <c r="A510" s="687"/>
      <c r="B510" s="694"/>
      <c r="C510" s="112" t="s">
        <v>501</v>
      </c>
      <c r="D510" s="262" t="s">
        <v>112</v>
      </c>
      <c r="E510" s="261" t="s">
        <v>502</v>
      </c>
      <c r="F510" s="262" t="s">
        <v>112</v>
      </c>
    </row>
    <row r="511" spans="1:6" ht="36.75" thickBot="1">
      <c r="A511" s="687"/>
      <c r="B511" s="694"/>
      <c r="C511" s="112" t="s">
        <v>503</v>
      </c>
      <c r="D511" s="262" t="s">
        <v>112</v>
      </c>
      <c r="E511" s="261" t="s">
        <v>504</v>
      </c>
      <c r="F511" s="262" t="s">
        <v>112</v>
      </c>
    </row>
    <row r="512" spans="1:6" ht="24.75" thickBot="1">
      <c r="A512" s="687"/>
      <c r="B512" s="694"/>
      <c r="C512" s="112" t="s">
        <v>505</v>
      </c>
      <c r="D512" s="262" t="s">
        <v>112</v>
      </c>
      <c r="E512" s="261" t="s">
        <v>506</v>
      </c>
      <c r="F512" s="262" t="s">
        <v>112</v>
      </c>
    </row>
    <row r="513" spans="1:6" ht="24.75" thickBot="1">
      <c r="A513" s="687"/>
      <c r="B513" s="694"/>
      <c r="C513" s="112" t="s">
        <v>507</v>
      </c>
      <c r="D513" s="262" t="s">
        <v>112</v>
      </c>
      <c r="E513" s="261" t="s">
        <v>508</v>
      </c>
      <c r="F513" s="262" t="s">
        <v>112</v>
      </c>
    </row>
    <row r="514" spans="1:6" ht="24.75" thickBot="1">
      <c r="A514" s="687"/>
      <c r="B514" s="694"/>
      <c r="C514" s="162" t="s">
        <v>509</v>
      </c>
      <c r="D514" s="262" t="s">
        <v>112</v>
      </c>
      <c r="E514" s="261" t="s">
        <v>510</v>
      </c>
      <c r="F514" s="262" t="s">
        <v>112</v>
      </c>
    </row>
    <row r="515" spans="1:6" ht="24.75" thickBot="1">
      <c r="A515" s="687"/>
      <c r="B515" s="694"/>
      <c r="C515" s="697" t="s">
        <v>511</v>
      </c>
      <c r="D515" s="700" t="s">
        <v>512</v>
      </c>
      <c r="E515" s="261" t="s">
        <v>513</v>
      </c>
      <c r="F515" s="262" t="s">
        <v>112</v>
      </c>
    </row>
    <row r="516" spans="1:6" ht="13.5" thickBot="1">
      <c r="A516" s="688"/>
      <c r="B516" s="694"/>
      <c r="C516" s="697"/>
      <c r="D516" s="700"/>
      <c r="E516" s="261" t="s">
        <v>514</v>
      </c>
      <c r="F516" s="262" t="s">
        <v>112</v>
      </c>
    </row>
    <row r="517" spans="1:6" ht="36.75" thickBot="1">
      <c r="A517" s="686">
        <v>58</v>
      </c>
      <c r="B517" s="694" t="s">
        <v>1355</v>
      </c>
      <c r="C517" s="112" t="s">
        <v>806</v>
      </c>
      <c r="D517" s="262" t="s">
        <v>112</v>
      </c>
      <c r="E517" s="261" t="s">
        <v>515</v>
      </c>
      <c r="F517" s="262" t="s">
        <v>112</v>
      </c>
    </row>
    <row r="518" spans="1:6" ht="24.75" thickBot="1">
      <c r="A518" s="687"/>
      <c r="B518" s="694"/>
      <c r="C518" s="112" t="s">
        <v>499</v>
      </c>
      <c r="D518" s="262" t="s">
        <v>112</v>
      </c>
      <c r="E518" s="261" t="s">
        <v>500</v>
      </c>
      <c r="F518" s="262" t="s">
        <v>112</v>
      </c>
    </row>
    <row r="519" spans="1:6" ht="36.75" thickBot="1">
      <c r="A519" s="687"/>
      <c r="B519" s="694"/>
      <c r="C519" s="112" t="s">
        <v>501</v>
      </c>
      <c r="D519" s="262" t="s">
        <v>112</v>
      </c>
      <c r="E519" s="261" t="s">
        <v>502</v>
      </c>
      <c r="F519" s="262" t="s">
        <v>112</v>
      </c>
    </row>
    <row r="520" spans="1:6" ht="36.75" thickBot="1">
      <c r="A520" s="687"/>
      <c r="B520" s="694"/>
      <c r="C520" s="112" t="s">
        <v>503</v>
      </c>
      <c r="D520" s="262" t="s">
        <v>112</v>
      </c>
      <c r="E520" s="261" t="s">
        <v>504</v>
      </c>
      <c r="F520" s="262" t="s">
        <v>112</v>
      </c>
    </row>
    <row r="521" spans="1:6" ht="24.75" thickBot="1">
      <c r="A521" s="687"/>
      <c r="B521" s="694"/>
      <c r="C521" s="112" t="s">
        <v>505</v>
      </c>
      <c r="D521" s="262" t="s">
        <v>112</v>
      </c>
      <c r="E521" s="261" t="s">
        <v>506</v>
      </c>
      <c r="F521" s="262" t="s">
        <v>112</v>
      </c>
    </row>
    <row r="522" spans="1:6" ht="24.75" thickBot="1">
      <c r="A522" s="687"/>
      <c r="B522" s="694"/>
      <c r="C522" s="112" t="s">
        <v>507</v>
      </c>
      <c r="D522" s="262" t="s">
        <v>112</v>
      </c>
      <c r="E522" s="261" t="s">
        <v>508</v>
      </c>
      <c r="F522" s="262" t="s">
        <v>112</v>
      </c>
    </row>
    <row r="523" spans="1:6" ht="24.75" thickBot="1">
      <c r="A523" s="687"/>
      <c r="B523" s="694"/>
      <c r="C523" s="162" t="s">
        <v>509</v>
      </c>
      <c r="D523" s="262" t="s">
        <v>112</v>
      </c>
      <c r="E523" s="261" t="s">
        <v>510</v>
      </c>
      <c r="F523" s="262" t="s">
        <v>112</v>
      </c>
    </row>
    <row r="524" spans="1:6" ht="24.75" thickBot="1">
      <c r="A524" s="687"/>
      <c r="B524" s="694"/>
      <c r="C524" s="697" t="s">
        <v>511</v>
      </c>
      <c r="D524" s="700" t="s">
        <v>512</v>
      </c>
      <c r="E524" s="261" t="s">
        <v>513</v>
      </c>
      <c r="F524" s="262" t="s">
        <v>112</v>
      </c>
    </row>
    <row r="525" spans="1:6" ht="13.5" thickBot="1">
      <c r="A525" s="688"/>
      <c r="B525" s="694"/>
      <c r="C525" s="697"/>
      <c r="D525" s="700"/>
      <c r="E525" s="261" t="s">
        <v>514</v>
      </c>
      <c r="F525" s="262" t="s">
        <v>112</v>
      </c>
    </row>
    <row r="526" spans="1:6" ht="36.75" thickBot="1">
      <c r="A526" s="686">
        <v>59</v>
      </c>
      <c r="B526" s="694" t="s">
        <v>1356</v>
      </c>
      <c r="C526" s="112" t="s">
        <v>806</v>
      </c>
      <c r="D526" s="264" t="s">
        <v>112</v>
      </c>
      <c r="E526" s="263" t="s">
        <v>515</v>
      </c>
      <c r="F526" s="264" t="s">
        <v>112</v>
      </c>
    </row>
    <row r="527" spans="1:6" ht="24.75" thickBot="1">
      <c r="A527" s="687"/>
      <c r="B527" s="694"/>
      <c r="C527" s="112" t="s">
        <v>499</v>
      </c>
      <c r="D527" s="264" t="s">
        <v>112</v>
      </c>
      <c r="E527" s="263" t="s">
        <v>500</v>
      </c>
      <c r="F527" s="264" t="s">
        <v>112</v>
      </c>
    </row>
    <row r="528" spans="1:6" ht="36.75" thickBot="1">
      <c r="A528" s="687"/>
      <c r="B528" s="694"/>
      <c r="C528" s="112" t="s">
        <v>501</v>
      </c>
      <c r="D528" s="264" t="s">
        <v>112</v>
      </c>
      <c r="E528" s="263" t="s">
        <v>502</v>
      </c>
      <c r="F528" s="264" t="s">
        <v>112</v>
      </c>
    </row>
    <row r="529" spans="1:6" ht="36.75" thickBot="1">
      <c r="A529" s="687"/>
      <c r="B529" s="694"/>
      <c r="C529" s="112" t="s">
        <v>503</v>
      </c>
      <c r="D529" s="264" t="s">
        <v>112</v>
      </c>
      <c r="E529" s="263" t="s">
        <v>504</v>
      </c>
      <c r="F529" s="264" t="s">
        <v>112</v>
      </c>
    </row>
    <row r="530" spans="1:6" ht="24.75" thickBot="1">
      <c r="A530" s="687"/>
      <c r="B530" s="694"/>
      <c r="C530" s="112" t="s">
        <v>505</v>
      </c>
      <c r="D530" s="264" t="s">
        <v>112</v>
      </c>
      <c r="E530" s="263" t="s">
        <v>506</v>
      </c>
      <c r="F530" s="264" t="s">
        <v>112</v>
      </c>
    </row>
    <row r="531" spans="1:6" ht="24.75" thickBot="1">
      <c r="A531" s="687"/>
      <c r="B531" s="694"/>
      <c r="C531" s="112" t="s">
        <v>507</v>
      </c>
      <c r="D531" s="264" t="s">
        <v>112</v>
      </c>
      <c r="E531" s="263" t="s">
        <v>508</v>
      </c>
      <c r="F531" s="264" t="s">
        <v>112</v>
      </c>
    </row>
    <row r="532" spans="1:6" ht="24.75" thickBot="1">
      <c r="A532" s="687"/>
      <c r="B532" s="694"/>
      <c r="C532" s="162" t="s">
        <v>509</v>
      </c>
      <c r="D532" s="264" t="s">
        <v>112</v>
      </c>
      <c r="E532" s="263" t="s">
        <v>510</v>
      </c>
      <c r="F532" s="264" t="s">
        <v>112</v>
      </c>
    </row>
    <row r="533" spans="1:6" ht="24.75" thickBot="1">
      <c r="A533" s="687"/>
      <c r="B533" s="694"/>
      <c r="C533" s="697" t="s">
        <v>511</v>
      </c>
      <c r="D533" s="700" t="s">
        <v>512</v>
      </c>
      <c r="E533" s="263" t="s">
        <v>513</v>
      </c>
      <c r="F533" s="264" t="s">
        <v>112</v>
      </c>
    </row>
    <row r="534" spans="1:6" ht="13.5" thickBot="1">
      <c r="A534" s="688"/>
      <c r="B534" s="694"/>
      <c r="C534" s="697"/>
      <c r="D534" s="700"/>
      <c r="E534" s="263" t="s">
        <v>514</v>
      </c>
      <c r="F534" s="264" t="s">
        <v>112</v>
      </c>
    </row>
    <row r="535" spans="1:6" ht="36.75" thickBot="1">
      <c r="A535" s="686">
        <v>60</v>
      </c>
      <c r="B535" s="694" t="s">
        <v>1357</v>
      </c>
      <c r="C535" s="112" t="s">
        <v>806</v>
      </c>
      <c r="D535" s="266" t="s">
        <v>112</v>
      </c>
      <c r="E535" s="265" t="s">
        <v>515</v>
      </c>
      <c r="F535" s="266" t="s">
        <v>112</v>
      </c>
    </row>
    <row r="536" spans="1:6" ht="24.75" thickBot="1">
      <c r="A536" s="687"/>
      <c r="B536" s="694"/>
      <c r="C536" s="112" t="s">
        <v>499</v>
      </c>
      <c r="D536" s="266" t="s">
        <v>112</v>
      </c>
      <c r="E536" s="265" t="s">
        <v>500</v>
      </c>
      <c r="F536" s="266" t="s">
        <v>112</v>
      </c>
    </row>
    <row r="537" spans="1:6" ht="36.75" thickBot="1">
      <c r="A537" s="687"/>
      <c r="B537" s="694"/>
      <c r="C537" s="112" t="s">
        <v>501</v>
      </c>
      <c r="D537" s="266" t="s">
        <v>112</v>
      </c>
      <c r="E537" s="265" t="s">
        <v>502</v>
      </c>
      <c r="F537" s="266" t="s">
        <v>112</v>
      </c>
    </row>
    <row r="538" spans="1:6" ht="36.75" thickBot="1">
      <c r="A538" s="687"/>
      <c r="B538" s="694"/>
      <c r="C538" s="112" t="s">
        <v>503</v>
      </c>
      <c r="D538" s="266" t="s">
        <v>112</v>
      </c>
      <c r="E538" s="265" t="s">
        <v>504</v>
      </c>
      <c r="F538" s="266" t="s">
        <v>112</v>
      </c>
    </row>
    <row r="539" spans="1:6" ht="24.75" thickBot="1">
      <c r="A539" s="687"/>
      <c r="B539" s="694"/>
      <c r="C539" s="112" t="s">
        <v>505</v>
      </c>
      <c r="D539" s="266" t="s">
        <v>112</v>
      </c>
      <c r="E539" s="265" t="s">
        <v>506</v>
      </c>
      <c r="F539" s="266" t="s">
        <v>112</v>
      </c>
    </row>
    <row r="540" spans="1:6" ht="24.75" thickBot="1">
      <c r="A540" s="687"/>
      <c r="B540" s="694"/>
      <c r="C540" s="112" t="s">
        <v>507</v>
      </c>
      <c r="D540" s="266" t="s">
        <v>112</v>
      </c>
      <c r="E540" s="265" t="s">
        <v>508</v>
      </c>
      <c r="F540" s="266" t="s">
        <v>112</v>
      </c>
    </row>
    <row r="541" spans="1:6" ht="24.75" thickBot="1">
      <c r="A541" s="687"/>
      <c r="B541" s="694"/>
      <c r="C541" s="162" t="s">
        <v>509</v>
      </c>
      <c r="D541" s="266" t="s">
        <v>112</v>
      </c>
      <c r="E541" s="265" t="s">
        <v>510</v>
      </c>
      <c r="F541" s="266" t="s">
        <v>112</v>
      </c>
    </row>
    <row r="542" spans="1:6" ht="24.75" thickBot="1">
      <c r="A542" s="687"/>
      <c r="B542" s="694"/>
      <c r="C542" s="697" t="s">
        <v>511</v>
      </c>
      <c r="D542" s="700" t="s">
        <v>512</v>
      </c>
      <c r="E542" s="265" t="s">
        <v>513</v>
      </c>
      <c r="F542" s="266" t="s">
        <v>112</v>
      </c>
    </row>
    <row r="543" spans="1:6" ht="13.5" thickBot="1">
      <c r="A543" s="688"/>
      <c r="B543" s="694"/>
      <c r="C543" s="697"/>
      <c r="D543" s="700"/>
      <c r="E543" s="265" t="s">
        <v>514</v>
      </c>
      <c r="F543" s="266" t="s">
        <v>112</v>
      </c>
    </row>
    <row r="544" spans="1:6" ht="36.75" thickBot="1">
      <c r="A544" s="686">
        <v>61</v>
      </c>
      <c r="B544" s="694" t="s">
        <v>1358</v>
      </c>
      <c r="C544" s="112" t="s">
        <v>806</v>
      </c>
      <c r="D544" s="268" t="s">
        <v>112</v>
      </c>
      <c r="E544" s="267" t="s">
        <v>515</v>
      </c>
      <c r="F544" s="268" t="s">
        <v>112</v>
      </c>
    </row>
    <row r="545" spans="1:6" ht="24.75" thickBot="1">
      <c r="A545" s="687"/>
      <c r="B545" s="694"/>
      <c r="C545" s="112" t="s">
        <v>499</v>
      </c>
      <c r="D545" s="268" t="s">
        <v>112</v>
      </c>
      <c r="E545" s="267" t="s">
        <v>500</v>
      </c>
      <c r="F545" s="268" t="s">
        <v>112</v>
      </c>
    </row>
    <row r="546" spans="1:6" ht="36.75" thickBot="1">
      <c r="A546" s="687"/>
      <c r="B546" s="694"/>
      <c r="C546" s="112" t="s">
        <v>501</v>
      </c>
      <c r="D546" s="268" t="s">
        <v>112</v>
      </c>
      <c r="E546" s="267" t="s">
        <v>502</v>
      </c>
      <c r="F546" s="268" t="s">
        <v>112</v>
      </c>
    </row>
    <row r="547" spans="1:6" ht="36.75" thickBot="1">
      <c r="A547" s="687"/>
      <c r="B547" s="694"/>
      <c r="C547" s="112" t="s">
        <v>503</v>
      </c>
      <c r="D547" s="268" t="s">
        <v>112</v>
      </c>
      <c r="E547" s="267" t="s">
        <v>504</v>
      </c>
      <c r="F547" s="268" t="s">
        <v>112</v>
      </c>
    </row>
    <row r="548" spans="1:6" ht="24.75" thickBot="1">
      <c r="A548" s="687"/>
      <c r="B548" s="694"/>
      <c r="C548" s="112" t="s">
        <v>505</v>
      </c>
      <c r="D548" s="268" t="s">
        <v>112</v>
      </c>
      <c r="E548" s="267" t="s">
        <v>506</v>
      </c>
      <c r="F548" s="268" t="s">
        <v>112</v>
      </c>
    </row>
    <row r="549" spans="1:6" ht="24.75" thickBot="1">
      <c r="A549" s="687"/>
      <c r="B549" s="694"/>
      <c r="C549" s="112" t="s">
        <v>507</v>
      </c>
      <c r="D549" s="268" t="s">
        <v>112</v>
      </c>
      <c r="E549" s="267" t="s">
        <v>508</v>
      </c>
      <c r="F549" s="268" t="s">
        <v>112</v>
      </c>
    </row>
    <row r="550" spans="1:6" ht="24.75" thickBot="1">
      <c r="A550" s="687"/>
      <c r="B550" s="694"/>
      <c r="C550" s="162" t="s">
        <v>509</v>
      </c>
      <c r="D550" s="268" t="s">
        <v>112</v>
      </c>
      <c r="E550" s="267" t="s">
        <v>510</v>
      </c>
      <c r="F550" s="268" t="s">
        <v>112</v>
      </c>
    </row>
    <row r="551" spans="1:6" ht="24.75" thickBot="1">
      <c r="A551" s="687"/>
      <c r="B551" s="694"/>
      <c r="C551" s="697" t="s">
        <v>511</v>
      </c>
      <c r="D551" s="700" t="s">
        <v>512</v>
      </c>
      <c r="E551" s="267" t="s">
        <v>513</v>
      </c>
      <c r="F551" s="268" t="s">
        <v>112</v>
      </c>
    </row>
    <row r="552" spans="1:6" ht="13.5" thickBot="1">
      <c r="A552" s="688"/>
      <c r="B552" s="694"/>
      <c r="C552" s="697"/>
      <c r="D552" s="700"/>
      <c r="E552" s="267" t="s">
        <v>514</v>
      </c>
      <c r="F552" s="268" t="s">
        <v>112</v>
      </c>
    </row>
    <row r="553" spans="1:6" ht="36.75" thickBot="1">
      <c r="A553" s="686">
        <v>62</v>
      </c>
      <c r="B553" s="694" t="s">
        <v>1359</v>
      </c>
      <c r="C553" s="112" t="s">
        <v>806</v>
      </c>
      <c r="D553" s="270" t="s">
        <v>112</v>
      </c>
      <c r="E553" s="269" t="s">
        <v>515</v>
      </c>
      <c r="F553" s="270" t="s">
        <v>112</v>
      </c>
    </row>
    <row r="554" spans="1:6" ht="24.75" thickBot="1">
      <c r="A554" s="687"/>
      <c r="B554" s="694"/>
      <c r="C554" s="112" t="s">
        <v>499</v>
      </c>
      <c r="D554" s="270" t="s">
        <v>112</v>
      </c>
      <c r="E554" s="269" t="s">
        <v>500</v>
      </c>
      <c r="F554" s="270" t="s">
        <v>112</v>
      </c>
    </row>
    <row r="555" spans="1:6" ht="36.75" thickBot="1">
      <c r="A555" s="687"/>
      <c r="B555" s="694"/>
      <c r="C555" s="112" t="s">
        <v>501</v>
      </c>
      <c r="D555" s="270" t="s">
        <v>112</v>
      </c>
      <c r="E555" s="269" t="s">
        <v>502</v>
      </c>
      <c r="F555" s="270" t="s">
        <v>112</v>
      </c>
    </row>
    <row r="556" spans="1:6" ht="36.75" thickBot="1">
      <c r="A556" s="687"/>
      <c r="B556" s="694"/>
      <c r="C556" s="112" t="s">
        <v>503</v>
      </c>
      <c r="D556" s="270" t="s">
        <v>112</v>
      </c>
      <c r="E556" s="269" t="s">
        <v>504</v>
      </c>
      <c r="F556" s="270" t="s">
        <v>112</v>
      </c>
    </row>
    <row r="557" spans="1:6" ht="24.75" thickBot="1">
      <c r="A557" s="687"/>
      <c r="B557" s="694"/>
      <c r="C557" s="112" t="s">
        <v>505</v>
      </c>
      <c r="D557" s="270" t="s">
        <v>112</v>
      </c>
      <c r="E557" s="269" t="s">
        <v>506</v>
      </c>
      <c r="F557" s="270" t="s">
        <v>112</v>
      </c>
    </row>
    <row r="558" spans="1:6" ht="24.75" thickBot="1">
      <c r="A558" s="687"/>
      <c r="B558" s="694"/>
      <c r="C558" s="112" t="s">
        <v>507</v>
      </c>
      <c r="D558" s="270" t="s">
        <v>112</v>
      </c>
      <c r="E558" s="269" t="s">
        <v>508</v>
      </c>
      <c r="F558" s="270" t="s">
        <v>112</v>
      </c>
    </row>
    <row r="559" spans="1:6" ht="24.75" thickBot="1">
      <c r="A559" s="687"/>
      <c r="B559" s="694"/>
      <c r="C559" s="162" t="s">
        <v>509</v>
      </c>
      <c r="D559" s="270" t="s">
        <v>112</v>
      </c>
      <c r="E559" s="269" t="s">
        <v>510</v>
      </c>
      <c r="F559" s="270" t="s">
        <v>112</v>
      </c>
    </row>
    <row r="560" spans="1:6" ht="24.75" thickBot="1">
      <c r="A560" s="687"/>
      <c r="B560" s="694"/>
      <c r="C560" s="697" t="s">
        <v>511</v>
      </c>
      <c r="D560" s="700" t="s">
        <v>512</v>
      </c>
      <c r="E560" s="269" t="s">
        <v>513</v>
      </c>
      <c r="F560" s="270" t="s">
        <v>112</v>
      </c>
    </row>
    <row r="561" spans="1:6" ht="13.5" thickBot="1">
      <c r="A561" s="688"/>
      <c r="B561" s="694"/>
      <c r="C561" s="697"/>
      <c r="D561" s="700"/>
      <c r="E561" s="269" t="s">
        <v>514</v>
      </c>
      <c r="F561" s="270" t="s">
        <v>112</v>
      </c>
    </row>
    <row r="562" spans="1:6" ht="36.75" thickBot="1">
      <c r="A562" s="686">
        <v>63</v>
      </c>
      <c r="B562" s="694" t="s">
        <v>1360</v>
      </c>
      <c r="C562" s="112" t="s">
        <v>806</v>
      </c>
      <c r="D562" s="272" t="s">
        <v>112</v>
      </c>
      <c r="E562" s="271" t="s">
        <v>515</v>
      </c>
      <c r="F562" s="272" t="s">
        <v>112</v>
      </c>
    </row>
    <row r="563" spans="1:6" ht="24.75" thickBot="1">
      <c r="A563" s="687"/>
      <c r="B563" s="694"/>
      <c r="C563" s="112" t="s">
        <v>499</v>
      </c>
      <c r="D563" s="272" t="s">
        <v>112</v>
      </c>
      <c r="E563" s="271" t="s">
        <v>500</v>
      </c>
      <c r="F563" s="272" t="s">
        <v>112</v>
      </c>
    </row>
    <row r="564" spans="1:6" ht="36.75" thickBot="1">
      <c r="A564" s="687"/>
      <c r="B564" s="694"/>
      <c r="C564" s="112" t="s">
        <v>501</v>
      </c>
      <c r="D564" s="272" t="s">
        <v>112</v>
      </c>
      <c r="E564" s="271" t="s">
        <v>502</v>
      </c>
      <c r="F564" s="272" t="s">
        <v>112</v>
      </c>
    </row>
    <row r="565" spans="1:6" ht="36.75" thickBot="1">
      <c r="A565" s="687"/>
      <c r="B565" s="694"/>
      <c r="C565" s="112" t="s">
        <v>503</v>
      </c>
      <c r="D565" s="272" t="s">
        <v>112</v>
      </c>
      <c r="E565" s="271" t="s">
        <v>504</v>
      </c>
      <c r="F565" s="272" t="s">
        <v>112</v>
      </c>
    </row>
    <row r="566" spans="1:6" ht="24.75" thickBot="1">
      <c r="A566" s="687"/>
      <c r="B566" s="694"/>
      <c r="C566" s="112" t="s">
        <v>505</v>
      </c>
      <c r="D566" s="272" t="s">
        <v>112</v>
      </c>
      <c r="E566" s="271" t="s">
        <v>506</v>
      </c>
      <c r="F566" s="272" t="s">
        <v>112</v>
      </c>
    </row>
    <row r="567" spans="1:6" ht="24.75" thickBot="1">
      <c r="A567" s="687"/>
      <c r="B567" s="694"/>
      <c r="C567" s="112" t="s">
        <v>507</v>
      </c>
      <c r="D567" s="272" t="s">
        <v>112</v>
      </c>
      <c r="E567" s="271" t="s">
        <v>508</v>
      </c>
      <c r="F567" s="272" t="s">
        <v>112</v>
      </c>
    </row>
    <row r="568" spans="1:6" ht="24.75" thickBot="1">
      <c r="A568" s="687"/>
      <c r="B568" s="694"/>
      <c r="C568" s="162" t="s">
        <v>509</v>
      </c>
      <c r="D568" s="272" t="s">
        <v>112</v>
      </c>
      <c r="E568" s="271" t="s">
        <v>510</v>
      </c>
      <c r="F568" s="272" t="s">
        <v>112</v>
      </c>
    </row>
    <row r="569" spans="1:6" ht="24.75" thickBot="1">
      <c r="A569" s="687"/>
      <c r="B569" s="694"/>
      <c r="C569" s="697" t="s">
        <v>511</v>
      </c>
      <c r="D569" s="700" t="s">
        <v>512</v>
      </c>
      <c r="E569" s="271" t="s">
        <v>513</v>
      </c>
      <c r="F569" s="272" t="s">
        <v>112</v>
      </c>
    </row>
    <row r="570" spans="1:6" ht="13.5" thickBot="1">
      <c r="A570" s="688"/>
      <c r="B570" s="694"/>
      <c r="C570" s="697"/>
      <c r="D570" s="700"/>
      <c r="E570" s="271" t="s">
        <v>514</v>
      </c>
      <c r="F570" s="272" t="s">
        <v>112</v>
      </c>
    </row>
    <row r="571" spans="1:6" ht="36.75" thickBot="1">
      <c r="A571" s="686">
        <v>64</v>
      </c>
      <c r="B571" s="694" t="s">
        <v>1361</v>
      </c>
      <c r="C571" s="112" t="s">
        <v>806</v>
      </c>
      <c r="D571" s="274" t="s">
        <v>112</v>
      </c>
      <c r="E571" s="273" t="s">
        <v>515</v>
      </c>
      <c r="F571" s="274" t="s">
        <v>112</v>
      </c>
    </row>
    <row r="572" spans="1:6" ht="24.75" thickBot="1">
      <c r="A572" s="687"/>
      <c r="B572" s="694"/>
      <c r="C572" s="112" t="s">
        <v>499</v>
      </c>
      <c r="D572" s="274" t="s">
        <v>112</v>
      </c>
      <c r="E572" s="273" t="s">
        <v>500</v>
      </c>
      <c r="F572" s="274" t="s">
        <v>112</v>
      </c>
    </row>
    <row r="573" spans="1:6" ht="36.75" thickBot="1">
      <c r="A573" s="687"/>
      <c r="B573" s="694"/>
      <c r="C573" s="112" t="s">
        <v>501</v>
      </c>
      <c r="D573" s="274" t="s">
        <v>112</v>
      </c>
      <c r="E573" s="273" t="s">
        <v>502</v>
      </c>
      <c r="F573" s="274" t="s">
        <v>112</v>
      </c>
    </row>
    <row r="574" spans="1:6" ht="36.75" thickBot="1">
      <c r="A574" s="687"/>
      <c r="B574" s="694"/>
      <c r="C574" s="112" t="s">
        <v>503</v>
      </c>
      <c r="D574" s="274" t="s">
        <v>112</v>
      </c>
      <c r="E574" s="273" t="s">
        <v>504</v>
      </c>
      <c r="F574" s="274" t="s">
        <v>112</v>
      </c>
    </row>
    <row r="575" spans="1:6" ht="24.75" thickBot="1">
      <c r="A575" s="687"/>
      <c r="B575" s="694"/>
      <c r="C575" s="112" t="s">
        <v>505</v>
      </c>
      <c r="D575" s="274" t="s">
        <v>112</v>
      </c>
      <c r="E575" s="273" t="s">
        <v>506</v>
      </c>
      <c r="F575" s="274" t="s">
        <v>112</v>
      </c>
    </row>
    <row r="576" spans="1:6" ht="24.75" thickBot="1">
      <c r="A576" s="687"/>
      <c r="B576" s="694"/>
      <c r="C576" s="112" t="s">
        <v>507</v>
      </c>
      <c r="D576" s="274" t="s">
        <v>112</v>
      </c>
      <c r="E576" s="273" t="s">
        <v>508</v>
      </c>
      <c r="F576" s="274" t="s">
        <v>112</v>
      </c>
    </row>
    <row r="577" spans="1:6" ht="24.75" thickBot="1">
      <c r="A577" s="687"/>
      <c r="B577" s="694"/>
      <c r="C577" s="162" t="s">
        <v>509</v>
      </c>
      <c r="D577" s="274" t="s">
        <v>112</v>
      </c>
      <c r="E577" s="273" t="s">
        <v>510</v>
      </c>
      <c r="F577" s="274" t="s">
        <v>112</v>
      </c>
    </row>
    <row r="578" spans="1:6" ht="24.75" thickBot="1">
      <c r="A578" s="687"/>
      <c r="B578" s="694"/>
      <c r="C578" s="697" t="s">
        <v>511</v>
      </c>
      <c r="D578" s="700" t="s">
        <v>512</v>
      </c>
      <c r="E578" s="273" t="s">
        <v>513</v>
      </c>
      <c r="F578" s="274" t="s">
        <v>112</v>
      </c>
    </row>
    <row r="579" spans="1:6" ht="13.5" thickBot="1">
      <c r="A579" s="688"/>
      <c r="B579" s="694"/>
      <c r="C579" s="697"/>
      <c r="D579" s="700"/>
      <c r="E579" s="273" t="s">
        <v>514</v>
      </c>
      <c r="F579" s="274" t="s">
        <v>112</v>
      </c>
    </row>
    <row r="580" spans="1:6" ht="36.75" thickBot="1">
      <c r="A580" s="686">
        <v>65</v>
      </c>
      <c r="B580" s="694" t="s">
        <v>1362</v>
      </c>
      <c r="C580" s="112" t="s">
        <v>806</v>
      </c>
      <c r="D580" s="276" t="s">
        <v>112</v>
      </c>
      <c r="E580" s="275" t="s">
        <v>515</v>
      </c>
      <c r="F580" s="276" t="s">
        <v>112</v>
      </c>
    </row>
    <row r="581" spans="1:6" ht="24.75" thickBot="1">
      <c r="A581" s="687"/>
      <c r="B581" s="694"/>
      <c r="C581" s="112" t="s">
        <v>499</v>
      </c>
      <c r="D581" s="276" t="s">
        <v>112</v>
      </c>
      <c r="E581" s="275" t="s">
        <v>500</v>
      </c>
      <c r="F581" s="276" t="s">
        <v>112</v>
      </c>
    </row>
    <row r="582" spans="1:6" ht="36.75" thickBot="1">
      <c r="A582" s="687"/>
      <c r="B582" s="694"/>
      <c r="C582" s="112" t="s">
        <v>501</v>
      </c>
      <c r="D582" s="276" t="s">
        <v>112</v>
      </c>
      <c r="E582" s="275" t="s">
        <v>502</v>
      </c>
      <c r="F582" s="276" t="s">
        <v>112</v>
      </c>
    </row>
    <row r="583" spans="1:6" ht="36.75" thickBot="1">
      <c r="A583" s="687"/>
      <c r="B583" s="694"/>
      <c r="C583" s="112" t="s">
        <v>503</v>
      </c>
      <c r="D583" s="276" t="s">
        <v>112</v>
      </c>
      <c r="E583" s="275" t="s">
        <v>504</v>
      </c>
      <c r="F583" s="276" t="s">
        <v>112</v>
      </c>
    </row>
    <row r="584" spans="1:6" ht="24.75" thickBot="1">
      <c r="A584" s="687"/>
      <c r="B584" s="694"/>
      <c r="C584" s="112" t="s">
        <v>505</v>
      </c>
      <c r="D584" s="276" t="s">
        <v>112</v>
      </c>
      <c r="E584" s="275" t="s">
        <v>506</v>
      </c>
      <c r="F584" s="276" t="s">
        <v>112</v>
      </c>
    </row>
    <row r="585" spans="1:6" ht="24.75" thickBot="1">
      <c r="A585" s="687"/>
      <c r="B585" s="694"/>
      <c r="C585" s="112" t="s">
        <v>507</v>
      </c>
      <c r="D585" s="276" t="s">
        <v>112</v>
      </c>
      <c r="E585" s="275" t="s">
        <v>508</v>
      </c>
      <c r="F585" s="276" t="s">
        <v>112</v>
      </c>
    </row>
    <row r="586" spans="1:6" ht="24.75" thickBot="1">
      <c r="A586" s="687"/>
      <c r="B586" s="694"/>
      <c r="C586" s="162" t="s">
        <v>509</v>
      </c>
      <c r="D586" s="276" t="s">
        <v>112</v>
      </c>
      <c r="E586" s="275" t="s">
        <v>510</v>
      </c>
      <c r="F586" s="276" t="s">
        <v>112</v>
      </c>
    </row>
    <row r="587" spans="1:6" ht="24.75" thickBot="1">
      <c r="A587" s="687"/>
      <c r="B587" s="694"/>
      <c r="C587" s="697" t="s">
        <v>511</v>
      </c>
      <c r="D587" s="700" t="s">
        <v>512</v>
      </c>
      <c r="E587" s="275" t="s">
        <v>513</v>
      </c>
      <c r="F587" s="276" t="s">
        <v>112</v>
      </c>
    </row>
    <row r="588" spans="1:6" ht="13.5" thickBot="1">
      <c r="A588" s="688"/>
      <c r="B588" s="694"/>
      <c r="C588" s="697"/>
      <c r="D588" s="700"/>
      <c r="E588" s="275" t="s">
        <v>514</v>
      </c>
      <c r="F588" s="276" t="s">
        <v>112</v>
      </c>
    </row>
    <row r="589" spans="1:6" ht="36.75" thickBot="1">
      <c r="A589" s="686">
        <v>66</v>
      </c>
      <c r="B589" s="694" t="s">
        <v>1363</v>
      </c>
      <c r="C589" s="112" t="s">
        <v>806</v>
      </c>
      <c r="D589" s="278" t="s">
        <v>110</v>
      </c>
      <c r="E589" s="277" t="s">
        <v>1364</v>
      </c>
      <c r="F589" s="278" t="s">
        <v>110</v>
      </c>
    </row>
    <row r="590" spans="1:6" ht="24.75" thickBot="1">
      <c r="A590" s="687"/>
      <c r="B590" s="694"/>
      <c r="C590" s="112" t="s">
        <v>499</v>
      </c>
      <c r="D590" s="278" t="s">
        <v>112</v>
      </c>
      <c r="E590" s="277" t="s">
        <v>500</v>
      </c>
      <c r="F590" s="278" t="s">
        <v>112</v>
      </c>
    </row>
    <row r="591" spans="1:6" ht="36.75" thickBot="1">
      <c r="A591" s="687"/>
      <c r="B591" s="694"/>
      <c r="C591" s="112" t="s">
        <v>501</v>
      </c>
      <c r="D591" s="278" t="s">
        <v>112</v>
      </c>
      <c r="E591" s="277" t="s">
        <v>502</v>
      </c>
      <c r="F591" s="278" t="s">
        <v>112</v>
      </c>
    </row>
    <row r="592" spans="1:6" ht="36.75" thickBot="1">
      <c r="A592" s="687"/>
      <c r="B592" s="694"/>
      <c r="C592" s="112" t="s">
        <v>503</v>
      </c>
      <c r="D592" s="278" t="s">
        <v>112</v>
      </c>
      <c r="E592" s="277" t="s">
        <v>1365</v>
      </c>
      <c r="F592" s="278" t="s">
        <v>110</v>
      </c>
    </row>
    <row r="593" spans="1:6" ht="24.75" thickBot="1">
      <c r="A593" s="687"/>
      <c r="B593" s="694"/>
      <c r="C593" s="112" t="s">
        <v>505</v>
      </c>
      <c r="D593" s="278" t="s">
        <v>110</v>
      </c>
      <c r="E593" s="277" t="s">
        <v>506</v>
      </c>
      <c r="F593" s="278" t="s">
        <v>112</v>
      </c>
    </row>
    <row r="594" spans="1:6" ht="24.75" thickBot="1">
      <c r="A594" s="687"/>
      <c r="B594" s="694"/>
      <c r="C594" s="112" t="s">
        <v>507</v>
      </c>
      <c r="D594" s="278" t="s">
        <v>112</v>
      </c>
      <c r="E594" s="277" t="s">
        <v>508</v>
      </c>
      <c r="F594" s="278" t="s">
        <v>112</v>
      </c>
    </row>
    <row r="595" spans="1:6" ht="24.75" thickBot="1">
      <c r="A595" s="687"/>
      <c r="B595" s="694"/>
      <c r="C595" s="162" t="s">
        <v>509</v>
      </c>
      <c r="D595" s="278" t="s">
        <v>112</v>
      </c>
      <c r="E595" s="277" t="s">
        <v>510</v>
      </c>
      <c r="F595" s="278" t="s">
        <v>112</v>
      </c>
    </row>
    <row r="596" spans="1:6" ht="24.75" thickBot="1">
      <c r="A596" s="687"/>
      <c r="B596" s="694"/>
      <c r="C596" s="697" t="s">
        <v>511</v>
      </c>
      <c r="D596" s="700" t="s">
        <v>512</v>
      </c>
      <c r="E596" s="277" t="s">
        <v>513</v>
      </c>
      <c r="F596" s="278" t="s">
        <v>112</v>
      </c>
    </row>
    <row r="597" spans="1:6" ht="13.5" thickBot="1">
      <c r="A597" s="688"/>
      <c r="B597" s="694"/>
      <c r="C597" s="697"/>
      <c r="D597" s="700"/>
      <c r="E597" s="277" t="s">
        <v>514</v>
      </c>
      <c r="F597" s="278" t="s">
        <v>112</v>
      </c>
    </row>
    <row r="598" spans="1:6" ht="36.75" thickBot="1">
      <c r="A598" s="686">
        <v>67</v>
      </c>
      <c r="B598" s="691" t="s">
        <v>351</v>
      </c>
      <c r="C598" s="112" t="s">
        <v>806</v>
      </c>
      <c r="D598" s="280" t="s">
        <v>112</v>
      </c>
      <c r="E598" s="279" t="s">
        <v>515</v>
      </c>
      <c r="F598" s="280" t="s">
        <v>112</v>
      </c>
    </row>
    <row r="599" spans="1:6" ht="24.75" thickBot="1">
      <c r="A599" s="687"/>
      <c r="B599" s="692"/>
      <c r="C599" s="112" t="s">
        <v>499</v>
      </c>
      <c r="D599" s="280" t="s">
        <v>112</v>
      </c>
      <c r="E599" s="279" t="s">
        <v>500</v>
      </c>
      <c r="F599" s="280" t="s">
        <v>112</v>
      </c>
    </row>
    <row r="600" spans="1:6" ht="36.75" thickBot="1">
      <c r="A600" s="687"/>
      <c r="B600" s="692"/>
      <c r="C600" s="112" t="s">
        <v>501</v>
      </c>
      <c r="D600" s="280" t="s">
        <v>112</v>
      </c>
      <c r="E600" s="279" t="s">
        <v>502</v>
      </c>
      <c r="F600" s="280" t="s">
        <v>112</v>
      </c>
    </row>
    <row r="601" spans="1:6" ht="36.75" thickBot="1">
      <c r="A601" s="687"/>
      <c r="B601" s="692"/>
      <c r="C601" s="112" t="s">
        <v>503</v>
      </c>
      <c r="D601" s="280" t="s">
        <v>112</v>
      </c>
      <c r="E601" s="279" t="s">
        <v>504</v>
      </c>
      <c r="F601" s="280" t="s">
        <v>112</v>
      </c>
    </row>
    <row r="602" spans="1:6" ht="24.75" thickBot="1">
      <c r="A602" s="687"/>
      <c r="B602" s="692"/>
      <c r="C602" s="112" t="s">
        <v>505</v>
      </c>
      <c r="D602" s="280" t="s">
        <v>112</v>
      </c>
      <c r="E602" s="279" t="s">
        <v>506</v>
      </c>
      <c r="F602" s="280" t="s">
        <v>112</v>
      </c>
    </row>
    <row r="603" spans="1:6" ht="24.75" thickBot="1">
      <c r="A603" s="687"/>
      <c r="B603" s="692"/>
      <c r="C603" s="112" t="s">
        <v>507</v>
      </c>
      <c r="D603" s="280" t="s">
        <v>112</v>
      </c>
      <c r="E603" s="279" t="s">
        <v>508</v>
      </c>
      <c r="F603" s="280" t="s">
        <v>112</v>
      </c>
    </row>
    <row r="604" spans="1:6" ht="24.75" thickBot="1">
      <c r="A604" s="687"/>
      <c r="B604" s="692"/>
      <c r="C604" s="162" t="s">
        <v>509</v>
      </c>
      <c r="D604" s="280" t="s">
        <v>112</v>
      </c>
      <c r="E604" s="279" t="s">
        <v>510</v>
      </c>
      <c r="F604" s="280" t="s">
        <v>112</v>
      </c>
    </row>
    <row r="605" spans="1:6" ht="24.75" thickBot="1">
      <c r="A605" s="687"/>
      <c r="B605" s="692"/>
      <c r="C605" s="707" t="s">
        <v>511</v>
      </c>
      <c r="D605" s="709" t="s">
        <v>512</v>
      </c>
      <c r="E605" s="279" t="s">
        <v>513</v>
      </c>
      <c r="F605" s="280" t="s">
        <v>112</v>
      </c>
    </row>
    <row r="606" spans="1:6" ht="13.5" thickBot="1">
      <c r="A606" s="688"/>
      <c r="B606" s="693"/>
      <c r="C606" s="708"/>
      <c r="D606" s="710"/>
      <c r="E606" s="279" t="s">
        <v>514</v>
      </c>
      <c r="F606" s="280" t="s">
        <v>112</v>
      </c>
    </row>
    <row r="607" spans="1:6" ht="36.75" thickBot="1">
      <c r="A607" s="686">
        <v>68</v>
      </c>
      <c r="B607" s="691" t="s">
        <v>351</v>
      </c>
      <c r="C607" s="112" t="s">
        <v>806</v>
      </c>
      <c r="D607" s="282" t="s">
        <v>112</v>
      </c>
      <c r="E607" s="281" t="s">
        <v>515</v>
      </c>
      <c r="F607" s="282" t="s">
        <v>112</v>
      </c>
    </row>
    <row r="608" spans="1:6" ht="24.75" thickBot="1">
      <c r="A608" s="687"/>
      <c r="B608" s="692"/>
      <c r="C608" s="112" t="s">
        <v>499</v>
      </c>
      <c r="D608" s="282" t="s">
        <v>112</v>
      </c>
      <c r="E608" s="281" t="s">
        <v>500</v>
      </c>
      <c r="F608" s="282" t="s">
        <v>112</v>
      </c>
    </row>
    <row r="609" spans="1:6" ht="36.75" thickBot="1">
      <c r="A609" s="687"/>
      <c r="B609" s="692"/>
      <c r="C609" s="112" t="s">
        <v>501</v>
      </c>
      <c r="D609" s="282" t="s">
        <v>112</v>
      </c>
      <c r="E609" s="281" t="s">
        <v>502</v>
      </c>
      <c r="F609" s="282" t="s">
        <v>112</v>
      </c>
    </row>
    <row r="610" spans="1:6" ht="36.75" thickBot="1">
      <c r="A610" s="687"/>
      <c r="B610" s="692"/>
      <c r="C610" s="112" t="s">
        <v>503</v>
      </c>
      <c r="D610" s="282" t="s">
        <v>112</v>
      </c>
      <c r="E610" s="281" t="s">
        <v>504</v>
      </c>
      <c r="F610" s="282" t="s">
        <v>112</v>
      </c>
    </row>
    <row r="611" spans="1:6" ht="24.75" thickBot="1">
      <c r="A611" s="687"/>
      <c r="B611" s="692"/>
      <c r="C611" s="112" t="s">
        <v>505</v>
      </c>
      <c r="D611" s="282" t="s">
        <v>112</v>
      </c>
      <c r="E611" s="281" t="s">
        <v>506</v>
      </c>
      <c r="F611" s="282" t="s">
        <v>112</v>
      </c>
    </row>
    <row r="612" spans="1:6" ht="24.75" thickBot="1">
      <c r="A612" s="687"/>
      <c r="B612" s="692"/>
      <c r="C612" s="112" t="s">
        <v>507</v>
      </c>
      <c r="D612" s="282" t="s">
        <v>112</v>
      </c>
      <c r="E612" s="281" t="s">
        <v>508</v>
      </c>
      <c r="F612" s="282" t="s">
        <v>112</v>
      </c>
    </row>
    <row r="613" spans="1:6" ht="24.75" thickBot="1">
      <c r="A613" s="687"/>
      <c r="B613" s="692"/>
      <c r="C613" s="162" t="s">
        <v>509</v>
      </c>
      <c r="D613" s="282" t="s">
        <v>112</v>
      </c>
      <c r="E613" s="281" t="s">
        <v>510</v>
      </c>
      <c r="F613" s="282" t="s">
        <v>112</v>
      </c>
    </row>
    <row r="614" spans="1:6" ht="24.75" thickBot="1">
      <c r="A614" s="687"/>
      <c r="B614" s="692"/>
      <c r="C614" s="707" t="s">
        <v>511</v>
      </c>
      <c r="D614" s="709" t="s">
        <v>512</v>
      </c>
      <c r="E614" s="281" t="s">
        <v>513</v>
      </c>
      <c r="F614" s="282" t="s">
        <v>112</v>
      </c>
    </row>
    <row r="615" spans="1:6" ht="13.5" thickBot="1">
      <c r="A615" s="688"/>
      <c r="B615" s="693"/>
      <c r="C615" s="708"/>
      <c r="D615" s="710"/>
      <c r="E615" s="281" t="s">
        <v>514</v>
      </c>
      <c r="F615" s="282" t="s">
        <v>112</v>
      </c>
    </row>
    <row r="616" spans="1:6" ht="36.75" thickBot="1">
      <c r="A616" s="686">
        <v>69</v>
      </c>
      <c r="B616" s="694" t="s">
        <v>1366</v>
      </c>
      <c r="C616" s="112" t="s">
        <v>806</v>
      </c>
      <c r="D616" s="282" t="s">
        <v>110</v>
      </c>
      <c r="E616" s="281" t="s">
        <v>1367</v>
      </c>
      <c r="F616" s="282" t="s">
        <v>110</v>
      </c>
    </row>
    <row r="617" spans="1:6" ht="24.75" thickBot="1">
      <c r="A617" s="687"/>
      <c r="B617" s="694"/>
      <c r="C617" s="112" t="s">
        <v>499</v>
      </c>
      <c r="D617" s="282" t="s">
        <v>112</v>
      </c>
      <c r="E617" s="281" t="s">
        <v>500</v>
      </c>
      <c r="F617" s="282" t="s">
        <v>112</v>
      </c>
    </row>
    <row r="618" spans="1:6" ht="36.75" thickBot="1">
      <c r="A618" s="687"/>
      <c r="B618" s="694"/>
      <c r="C618" s="112" t="s">
        <v>501</v>
      </c>
      <c r="D618" s="282" t="s">
        <v>112</v>
      </c>
      <c r="E618" s="281" t="s">
        <v>502</v>
      </c>
      <c r="F618" s="282" t="s">
        <v>112</v>
      </c>
    </row>
    <row r="619" spans="1:6" ht="36.75" thickBot="1">
      <c r="A619" s="687"/>
      <c r="B619" s="694"/>
      <c r="C619" s="112" t="s">
        <v>503</v>
      </c>
      <c r="D619" s="282" t="s">
        <v>112</v>
      </c>
      <c r="E619" s="281" t="s">
        <v>1365</v>
      </c>
      <c r="F619" s="282" t="s">
        <v>110</v>
      </c>
    </row>
    <row r="620" spans="1:6" ht="24.75" thickBot="1">
      <c r="A620" s="687"/>
      <c r="B620" s="694"/>
      <c r="C620" s="112" t="s">
        <v>505</v>
      </c>
      <c r="D620" s="282" t="s">
        <v>110</v>
      </c>
      <c r="E620" s="281" t="s">
        <v>506</v>
      </c>
      <c r="F620" s="282" t="s">
        <v>112</v>
      </c>
    </row>
    <row r="621" spans="1:6" ht="24.75" thickBot="1">
      <c r="A621" s="687"/>
      <c r="B621" s="694"/>
      <c r="C621" s="112" t="s">
        <v>507</v>
      </c>
      <c r="D621" s="282" t="s">
        <v>112</v>
      </c>
      <c r="E621" s="281" t="s">
        <v>508</v>
      </c>
      <c r="F621" s="282" t="s">
        <v>112</v>
      </c>
    </row>
    <row r="622" spans="1:6" ht="24.75" thickBot="1">
      <c r="A622" s="687"/>
      <c r="B622" s="694"/>
      <c r="C622" s="162" t="s">
        <v>509</v>
      </c>
      <c r="D622" s="282" t="s">
        <v>521</v>
      </c>
      <c r="E622" s="281" t="s">
        <v>510</v>
      </c>
      <c r="F622" s="282" t="s">
        <v>112</v>
      </c>
    </row>
    <row r="623" spans="1:6" ht="24.75" thickBot="1">
      <c r="A623" s="687"/>
      <c r="B623" s="694"/>
      <c r="C623" s="697" t="s">
        <v>511</v>
      </c>
      <c r="D623" s="700" t="s">
        <v>512</v>
      </c>
      <c r="E623" s="281" t="s">
        <v>513</v>
      </c>
      <c r="F623" s="282" t="s">
        <v>112</v>
      </c>
    </row>
    <row r="624" spans="1:6" ht="13.5" thickBot="1">
      <c r="A624" s="688"/>
      <c r="B624" s="694"/>
      <c r="C624" s="697"/>
      <c r="D624" s="700"/>
      <c r="E624" s="281" t="s">
        <v>514</v>
      </c>
      <c r="F624" s="282" t="s">
        <v>112</v>
      </c>
    </row>
    <row r="625" spans="1:6" ht="36.75" thickBot="1">
      <c r="A625" s="686">
        <v>70</v>
      </c>
      <c r="B625" s="694" t="s">
        <v>963</v>
      </c>
      <c r="C625" s="112" t="s">
        <v>806</v>
      </c>
      <c r="D625" s="283" t="s">
        <v>112</v>
      </c>
      <c r="E625" s="284" t="s">
        <v>515</v>
      </c>
      <c r="F625" s="283" t="s">
        <v>112</v>
      </c>
    </row>
    <row r="626" spans="1:6" ht="24.75" thickBot="1">
      <c r="A626" s="687"/>
      <c r="B626" s="694"/>
      <c r="C626" s="112" t="s">
        <v>499</v>
      </c>
      <c r="D626" s="283" t="s">
        <v>112</v>
      </c>
      <c r="E626" s="284" t="s">
        <v>500</v>
      </c>
      <c r="F626" s="283" t="s">
        <v>112</v>
      </c>
    </row>
    <row r="627" spans="1:6" ht="36.75" thickBot="1">
      <c r="A627" s="687"/>
      <c r="B627" s="694"/>
      <c r="C627" s="112" t="s">
        <v>501</v>
      </c>
      <c r="D627" s="283" t="s">
        <v>112</v>
      </c>
      <c r="E627" s="284" t="s">
        <v>502</v>
      </c>
      <c r="F627" s="283" t="s">
        <v>112</v>
      </c>
    </row>
    <row r="628" spans="1:6" ht="36.75" thickBot="1">
      <c r="A628" s="687"/>
      <c r="B628" s="694"/>
      <c r="C628" s="112" t="s">
        <v>503</v>
      </c>
      <c r="D628" s="283" t="s">
        <v>112</v>
      </c>
      <c r="E628" s="284" t="s">
        <v>504</v>
      </c>
      <c r="F628" s="283" t="s">
        <v>112</v>
      </c>
    </row>
    <row r="629" spans="1:6" ht="24.75" thickBot="1">
      <c r="A629" s="687"/>
      <c r="B629" s="694"/>
      <c r="C629" s="112" t="s">
        <v>505</v>
      </c>
      <c r="D629" s="283" t="s">
        <v>112</v>
      </c>
      <c r="E629" s="284" t="s">
        <v>506</v>
      </c>
      <c r="F629" s="283" t="s">
        <v>112</v>
      </c>
    </row>
    <row r="630" spans="1:6" ht="24.75" thickBot="1">
      <c r="A630" s="687"/>
      <c r="B630" s="694"/>
      <c r="C630" s="112" t="s">
        <v>507</v>
      </c>
      <c r="D630" s="283" t="s">
        <v>112</v>
      </c>
      <c r="E630" s="284" t="s">
        <v>508</v>
      </c>
      <c r="F630" s="283" t="s">
        <v>112</v>
      </c>
    </row>
    <row r="631" spans="1:6" ht="24.75" thickBot="1">
      <c r="A631" s="687"/>
      <c r="B631" s="694"/>
      <c r="C631" s="162" t="s">
        <v>509</v>
      </c>
      <c r="D631" s="283" t="s">
        <v>112</v>
      </c>
      <c r="E631" s="284" t="s">
        <v>510</v>
      </c>
      <c r="F631" s="283" t="s">
        <v>112</v>
      </c>
    </row>
    <row r="632" spans="1:6" ht="24.75" thickBot="1">
      <c r="A632" s="687"/>
      <c r="B632" s="694"/>
      <c r="C632" s="697" t="s">
        <v>511</v>
      </c>
      <c r="D632" s="698" t="s">
        <v>512</v>
      </c>
      <c r="E632" s="284" t="s">
        <v>513</v>
      </c>
      <c r="F632" s="283" t="s">
        <v>112</v>
      </c>
    </row>
    <row r="633" spans="1:6" ht="13.5" thickBot="1">
      <c r="A633" s="688"/>
      <c r="B633" s="694"/>
      <c r="C633" s="697"/>
      <c r="D633" s="698"/>
      <c r="E633" s="284" t="s">
        <v>514</v>
      </c>
      <c r="F633" s="283" t="s">
        <v>112</v>
      </c>
    </row>
    <row r="634" spans="1:6" ht="36.75" thickBot="1">
      <c r="A634" s="686">
        <v>71</v>
      </c>
      <c r="B634" s="694" t="s">
        <v>1369</v>
      </c>
      <c r="C634" s="112" t="s">
        <v>806</v>
      </c>
      <c r="D634" s="285" t="s">
        <v>112</v>
      </c>
      <c r="E634" s="286" t="s">
        <v>515</v>
      </c>
      <c r="F634" s="285" t="s">
        <v>112</v>
      </c>
    </row>
    <row r="635" spans="1:6" ht="24.75" thickBot="1">
      <c r="A635" s="687"/>
      <c r="B635" s="694"/>
      <c r="C635" s="112" t="s">
        <v>499</v>
      </c>
      <c r="D635" s="285" t="s">
        <v>112</v>
      </c>
      <c r="E635" s="286" t="s">
        <v>500</v>
      </c>
      <c r="F635" s="285" t="s">
        <v>112</v>
      </c>
    </row>
    <row r="636" spans="1:6" ht="36.75" thickBot="1">
      <c r="A636" s="687"/>
      <c r="B636" s="694"/>
      <c r="C636" s="112" t="s">
        <v>501</v>
      </c>
      <c r="D636" s="285" t="s">
        <v>112</v>
      </c>
      <c r="E636" s="286" t="s">
        <v>502</v>
      </c>
      <c r="F636" s="285" t="s">
        <v>112</v>
      </c>
    </row>
    <row r="637" spans="1:6" ht="36.75" thickBot="1">
      <c r="A637" s="687"/>
      <c r="B637" s="694"/>
      <c r="C637" s="112" t="s">
        <v>503</v>
      </c>
      <c r="D637" s="285" t="s">
        <v>112</v>
      </c>
      <c r="E637" s="286" t="s">
        <v>504</v>
      </c>
      <c r="F637" s="285" t="s">
        <v>112</v>
      </c>
    </row>
    <row r="638" spans="1:6" ht="24.75" thickBot="1">
      <c r="A638" s="687"/>
      <c r="B638" s="694"/>
      <c r="C638" s="112" t="s">
        <v>505</v>
      </c>
      <c r="D638" s="285" t="s">
        <v>112</v>
      </c>
      <c r="E638" s="286" t="s">
        <v>506</v>
      </c>
      <c r="F638" s="285" t="s">
        <v>112</v>
      </c>
    </row>
    <row r="639" spans="1:6" ht="24.75" thickBot="1">
      <c r="A639" s="687"/>
      <c r="B639" s="694"/>
      <c r="C639" s="112" t="s">
        <v>507</v>
      </c>
      <c r="D639" s="285" t="s">
        <v>112</v>
      </c>
      <c r="E639" s="286" t="s">
        <v>508</v>
      </c>
      <c r="F639" s="285" t="s">
        <v>112</v>
      </c>
    </row>
    <row r="640" spans="1:6" ht="24.75" thickBot="1">
      <c r="A640" s="687"/>
      <c r="B640" s="694"/>
      <c r="C640" s="162" t="s">
        <v>509</v>
      </c>
      <c r="D640" s="285" t="s">
        <v>112</v>
      </c>
      <c r="E640" s="286" t="s">
        <v>510</v>
      </c>
      <c r="F640" s="285" t="s">
        <v>112</v>
      </c>
    </row>
    <row r="641" spans="1:6" ht="24.75" thickBot="1">
      <c r="A641" s="687"/>
      <c r="B641" s="694"/>
      <c r="C641" s="697" t="s">
        <v>511</v>
      </c>
      <c r="D641" s="698" t="s">
        <v>512</v>
      </c>
      <c r="E641" s="286" t="s">
        <v>513</v>
      </c>
      <c r="F641" s="285" t="s">
        <v>112</v>
      </c>
    </row>
    <row r="642" spans="1:6" ht="13.5" thickBot="1">
      <c r="A642" s="688"/>
      <c r="B642" s="694"/>
      <c r="C642" s="697"/>
      <c r="D642" s="698"/>
      <c r="E642" s="286" t="s">
        <v>514</v>
      </c>
      <c r="F642" s="285" t="s">
        <v>112</v>
      </c>
    </row>
    <row r="643" spans="1:6" ht="36.75" thickBot="1">
      <c r="A643" s="686">
        <v>72</v>
      </c>
      <c r="B643" s="694" t="s">
        <v>361</v>
      </c>
      <c r="C643" s="112" t="s">
        <v>806</v>
      </c>
      <c r="D643" s="288" t="s">
        <v>112</v>
      </c>
      <c r="E643" s="287" t="s">
        <v>515</v>
      </c>
      <c r="F643" s="288" t="s">
        <v>112</v>
      </c>
    </row>
    <row r="644" spans="1:6" ht="24.75" thickBot="1">
      <c r="A644" s="687"/>
      <c r="B644" s="694"/>
      <c r="C644" s="112" t="s">
        <v>499</v>
      </c>
      <c r="D644" s="288" t="s">
        <v>112</v>
      </c>
      <c r="E644" s="287" t="s">
        <v>500</v>
      </c>
      <c r="F644" s="288" t="s">
        <v>112</v>
      </c>
    </row>
    <row r="645" spans="1:6" ht="36.75" thickBot="1">
      <c r="A645" s="687"/>
      <c r="B645" s="694"/>
      <c r="C645" s="112" t="s">
        <v>501</v>
      </c>
      <c r="D645" s="288" t="s">
        <v>112</v>
      </c>
      <c r="E645" s="287" t="s">
        <v>502</v>
      </c>
      <c r="F645" s="288" t="s">
        <v>112</v>
      </c>
    </row>
    <row r="646" spans="1:6" ht="36.75" thickBot="1">
      <c r="A646" s="687"/>
      <c r="B646" s="694"/>
      <c r="C646" s="112" t="s">
        <v>503</v>
      </c>
      <c r="D646" s="288" t="s">
        <v>112</v>
      </c>
      <c r="E646" s="287" t="s">
        <v>504</v>
      </c>
      <c r="F646" s="288" t="s">
        <v>112</v>
      </c>
    </row>
    <row r="647" spans="1:6" ht="24.75" thickBot="1">
      <c r="A647" s="687"/>
      <c r="B647" s="694"/>
      <c r="C647" s="112" t="s">
        <v>505</v>
      </c>
      <c r="D647" s="288" t="s">
        <v>112</v>
      </c>
      <c r="E647" s="287" t="s">
        <v>506</v>
      </c>
      <c r="F647" s="288" t="s">
        <v>112</v>
      </c>
    </row>
    <row r="648" spans="1:6" ht="24.75" thickBot="1">
      <c r="A648" s="687"/>
      <c r="B648" s="694"/>
      <c r="C648" s="112" t="s">
        <v>507</v>
      </c>
      <c r="D648" s="288" t="s">
        <v>112</v>
      </c>
      <c r="E648" s="287" t="s">
        <v>508</v>
      </c>
      <c r="F648" s="288" t="s">
        <v>112</v>
      </c>
    </row>
    <row r="649" spans="1:6" ht="24.75" thickBot="1">
      <c r="A649" s="687"/>
      <c r="B649" s="694"/>
      <c r="C649" s="162" t="s">
        <v>509</v>
      </c>
      <c r="D649" s="288" t="s">
        <v>112</v>
      </c>
      <c r="E649" s="287" t="s">
        <v>510</v>
      </c>
      <c r="F649" s="288" t="s">
        <v>112</v>
      </c>
    </row>
    <row r="650" spans="1:6" ht="24.75" thickBot="1">
      <c r="A650" s="687"/>
      <c r="B650" s="694"/>
      <c r="C650" s="697" t="s">
        <v>511</v>
      </c>
      <c r="D650" s="700" t="s">
        <v>512</v>
      </c>
      <c r="E650" s="287" t="s">
        <v>513</v>
      </c>
      <c r="F650" s="288" t="s">
        <v>112</v>
      </c>
    </row>
    <row r="651" spans="1:6" ht="13.5" thickBot="1">
      <c r="A651" s="688"/>
      <c r="B651" s="694"/>
      <c r="C651" s="697"/>
      <c r="D651" s="700"/>
      <c r="E651" s="287" t="s">
        <v>514</v>
      </c>
      <c r="F651" s="288" t="s">
        <v>112</v>
      </c>
    </row>
    <row r="652" spans="1:6" ht="36.75" thickBot="1">
      <c r="A652" s="686">
        <v>73</v>
      </c>
      <c r="B652" s="694" t="s">
        <v>1370</v>
      </c>
      <c r="C652" s="112" t="s">
        <v>806</v>
      </c>
      <c r="D652" s="290" t="s">
        <v>110</v>
      </c>
      <c r="E652" s="289" t="s">
        <v>515</v>
      </c>
      <c r="F652" s="290" t="s">
        <v>110</v>
      </c>
    </row>
    <row r="653" spans="1:6" ht="24.75" thickBot="1">
      <c r="A653" s="687"/>
      <c r="B653" s="694"/>
      <c r="C653" s="112" t="s">
        <v>499</v>
      </c>
      <c r="D653" s="290" t="s">
        <v>112</v>
      </c>
      <c r="E653" s="289" t="s">
        <v>500</v>
      </c>
      <c r="F653" s="290" t="s">
        <v>112</v>
      </c>
    </row>
    <row r="654" spans="1:6" ht="36.75" thickBot="1">
      <c r="A654" s="687"/>
      <c r="B654" s="694"/>
      <c r="C654" s="112" t="s">
        <v>501</v>
      </c>
      <c r="D654" s="290" t="s">
        <v>112</v>
      </c>
      <c r="E654" s="289" t="s">
        <v>502</v>
      </c>
      <c r="F654" s="290" t="s">
        <v>110</v>
      </c>
    </row>
    <row r="655" spans="1:6" ht="36.75" thickBot="1">
      <c r="A655" s="687"/>
      <c r="B655" s="694"/>
      <c r="C655" s="112" t="s">
        <v>503</v>
      </c>
      <c r="D655" s="290" t="s">
        <v>110</v>
      </c>
      <c r="E655" s="289" t="s">
        <v>504</v>
      </c>
      <c r="F655" s="290" t="s">
        <v>112</v>
      </c>
    </row>
    <row r="656" spans="1:6" ht="24.75" thickBot="1">
      <c r="A656" s="687"/>
      <c r="B656" s="694"/>
      <c r="C656" s="112" t="s">
        <v>505</v>
      </c>
      <c r="D656" s="290" t="s">
        <v>110</v>
      </c>
      <c r="E656" s="289" t="s">
        <v>506</v>
      </c>
      <c r="F656" s="290" t="s">
        <v>112</v>
      </c>
    </row>
    <row r="657" spans="1:6" ht="24.75" thickBot="1">
      <c r="A657" s="687"/>
      <c r="B657" s="694"/>
      <c r="C657" s="112" t="s">
        <v>507</v>
      </c>
      <c r="D657" s="290" t="s">
        <v>110</v>
      </c>
      <c r="E657" s="289" t="s">
        <v>508</v>
      </c>
      <c r="F657" s="290" t="s">
        <v>112</v>
      </c>
    </row>
    <row r="658" spans="1:6" ht="24.75" thickBot="1">
      <c r="A658" s="687"/>
      <c r="B658" s="694"/>
      <c r="C658" s="162" t="s">
        <v>509</v>
      </c>
      <c r="D658" s="290" t="s">
        <v>521</v>
      </c>
      <c r="E658" s="289" t="s">
        <v>510</v>
      </c>
      <c r="F658" s="290" t="s">
        <v>112</v>
      </c>
    </row>
    <row r="659" spans="1:6" ht="24.75" thickBot="1">
      <c r="A659" s="687"/>
      <c r="B659" s="694"/>
      <c r="C659" s="697" t="s">
        <v>511</v>
      </c>
      <c r="D659" s="700" t="s">
        <v>512</v>
      </c>
      <c r="E659" s="289" t="s">
        <v>513</v>
      </c>
      <c r="F659" s="290" t="s">
        <v>112</v>
      </c>
    </row>
    <row r="660" spans="1:6" ht="13.5" thickBot="1">
      <c r="A660" s="688"/>
      <c r="B660" s="694"/>
      <c r="C660" s="697"/>
      <c r="D660" s="700"/>
      <c r="E660" s="289" t="s">
        <v>514</v>
      </c>
      <c r="F660" s="290" t="s">
        <v>112</v>
      </c>
    </row>
    <row r="661" spans="1:6" ht="36.75" thickBot="1">
      <c r="A661" s="686">
        <v>74</v>
      </c>
      <c r="B661" s="694" t="s">
        <v>1371</v>
      </c>
      <c r="C661" s="112" t="s">
        <v>806</v>
      </c>
      <c r="D661" s="291" t="s">
        <v>112</v>
      </c>
      <c r="E661" s="292" t="s">
        <v>527</v>
      </c>
      <c r="F661" s="291" t="s">
        <v>112</v>
      </c>
    </row>
    <row r="662" spans="1:6" ht="24.75" thickBot="1">
      <c r="A662" s="687"/>
      <c r="B662" s="694"/>
      <c r="C662" s="112" t="s">
        <v>499</v>
      </c>
      <c r="D662" s="291" t="s">
        <v>112</v>
      </c>
      <c r="E662" s="292" t="s">
        <v>500</v>
      </c>
      <c r="F662" s="291" t="s">
        <v>112</v>
      </c>
    </row>
    <row r="663" spans="1:6" ht="36.75" thickBot="1">
      <c r="A663" s="687"/>
      <c r="B663" s="694"/>
      <c r="C663" s="112" t="s">
        <v>501</v>
      </c>
      <c r="D663" s="291" t="s">
        <v>112</v>
      </c>
      <c r="E663" s="292" t="s">
        <v>502</v>
      </c>
      <c r="F663" s="291" t="s">
        <v>112</v>
      </c>
    </row>
    <row r="664" spans="1:6" ht="24.75" thickBot="1">
      <c r="A664" s="687"/>
      <c r="B664" s="694"/>
      <c r="C664" s="112" t="s">
        <v>503</v>
      </c>
      <c r="D664" s="291" t="s">
        <v>112</v>
      </c>
      <c r="E664" s="292" t="s">
        <v>520</v>
      </c>
      <c r="F664" s="291" t="s">
        <v>112</v>
      </c>
    </row>
    <row r="665" spans="1:6" ht="24.75" thickBot="1">
      <c r="A665" s="687"/>
      <c r="B665" s="694"/>
      <c r="C665" s="112" t="s">
        <v>505</v>
      </c>
      <c r="D665" s="291" t="s">
        <v>112</v>
      </c>
      <c r="E665" s="292" t="s">
        <v>506</v>
      </c>
      <c r="F665" s="291" t="s">
        <v>112</v>
      </c>
    </row>
    <row r="666" spans="1:6" ht="24.75" thickBot="1">
      <c r="A666" s="687"/>
      <c r="B666" s="694"/>
      <c r="C666" s="112" t="s">
        <v>507</v>
      </c>
      <c r="D666" s="291" t="s">
        <v>112</v>
      </c>
      <c r="E666" s="292" t="s">
        <v>508</v>
      </c>
      <c r="F666" s="291" t="s">
        <v>112</v>
      </c>
    </row>
    <row r="667" spans="1:6" ht="24.75" thickBot="1">
      <c r="A667" s="687"/>
      <c r="B667" s="694"/>
      <c r="C667" s="162" t="s">
        <v>509</v>
      </c>
      <c r="D667" s="291" t="s">
        <v>112</v>
      </c>
      <c r="E667" s="292" t="s">
        <v>510</v>
      </c>
      <c r="F667" s="291" t="s">
        <v>112</v>
      </c>
    </row>
    <row r="668" spans="1:6" ht="24.75" thickBot="1">
      <c r="A668" s="687"/>
      <c r="B668" s="694"/>
      <c r="C668" s="697" t="s">
        <v>511</v>
      </c>
      <c r="D668" s="698" t="s">
        <v>512</v>
      </c>
      <c r="E668" s="292" t="s">
        <v>513</v>
      </c>
      <c r="F668" s="291" t="s">
        <v>112</v>
      </c>
    </row>
    <row r="669" spans="1:6" ht="13.5" thickBot="1">
      <c r="A669" s="688"/>
      <c r="B669" s="694"/>
      <c r="C669" s="697"/>
      <c r="D669" s="698"/>
      <c r="E669" s="292" t="s">
        <v>514</v>
      </c>
      <c r="F669" s="291" t="s">
        <v>112</v>
      </c>
    </row>
    <row r="670" spans="1:6" ht="13.5" thickBot="1">
      <c r="A670" s="686">
        <v>75</v>
      </c>
      <c r="B670" s="699" t="s">
        <v>1276</v>
      </c>
      <c r="C670" s="102"/>
      <c r="D670" s="103"/>
      <c r="E670" s="104"/>
      <c r="F670" s="103"/>
    </row>
    <row r="671" spans="1:6" ht="13.5" thickBot="1">
      <c r="A671" s="687"/>
      <c r="B671" s="699"/>
      <c r="C671" s="102"/>
      <c r="D671" s="103"/>
      <c r="E671" s="104"/>
      <c r="F671" s="103"/>
    </row>
    <row r="672" spans="1:6" ht="13.5" thickBot="1">
      <c r="A672" s="687"/>
      <c r="B672" s="699"/>
      <c r="C672" s="102"/>
      <c r="D672" s="103"/>
      <c r="E672" s="104"/>
      <c r="F672" s="103"/>
    </row>
    <row r="673" spans="1:6" ht="13.5" thickBot="1">
      <c r="A673" s="687"/>
      <c r="B673" s="699"/>
      <c r="C673" s="102"/>
      <c r="D673" s="103"/>
      <c r="E673" s="104"/>
      <c r="F673" s="103"/>
    </row>
    <row r="674" spans="1:6" ht="13.5" thickBot="1">
      <c r="A674" s="687"/>
      <c r="B674" s="699"/>
      <c r="C674" s="102"/>
      <c r="D674" s="103"/>
      <c r="E674" s="104"/>
      <c r="F674" s="103"/>
    </row>
    <row r="675" spans="1:6" ht="13.5" thickBot="1">
      <c r="A675" s="687"/>
      <c r="B675" s="699"/>
      <c r="C675" s="102"/>
      <c r="D675" s="103"/>
      <c r="E675" s="104"/>
      <c r="F675" s="103"/>
    </row>
    <row r="676" spans="1:6" ht="13.5" thickBot="1">
      <c r="A676" s="687"/>
      <c r="B676" s="699"/>
      <c r="C676" s="105"/>
      <c r="D676" s="103"/>
      <c r="E676" s="104"/>
      <c r="F676" s="103"/>
    </row>
    <row r="677" spans="1:6" ht="13.5" thickBot="1">
      <c r="A677" s="687"/>
      <c r="B677" s="699"/>
      <c r="C677" s="695"/>
      <c r="D677" s="700"/>
      <c r="E677" s="104"/>
      <c r="F677" s="103"/>
    </row>
    <row r="678" spans="1:6" ht="13.5" thickBot="1">
      <c r="A678" s="688"/>
      <c r="B678" s="699"/>
      <c r="C678" s="695"/>
      <c r="D678" s="700"/>
      <c r="E678" s="104"/>
      <c r="F678" s="103"/>
    </row>
    <row r="679" spans="1:6" ht="36.75" thickBot="1">
      <c r="A679" s="686">
        <v>76</v>
      </c>
      <c r="B679" s="694" t="s">
        <v>1372</v>
      </c>
      <c r="C679" s="112" t="s">
        <v>806</v>
      </c>
      <c r="D679" s="294" t="s">
        <v>112</v>
      </c>
      <c r="E679" s="293" t="s">
        <v>515</v>
      </c>
      <c r="F679" s="294" t="s">
        <v>112</v>
      </c>
    </row>
    <row r="680" spans="1:6" ht="24.75" thickBot="1">
      <c r="A680" s="687"/>
      <c r="B680" s="694"/>
      <c r="C680" s="112" t="s">
        <v>499</v>
      </c>
      <c r="D680" s="294" t="s">
        <v>112</v>
      </c>
      <c r="E680" s="293" t="s">
        <v>500</v>
      </c>
      <c r="F680" s="294" t="s">
        <v>112</v>
      </c>
    </row>
    <row r="681" spans="1:6" ht="36.75" thickBot="1">
      <c r="A681" s="687"/>
      <c r="B681" s="694"/>
      <c r="C681" s="112" t="s">
        <v>501</v>
      </c>
      <c r="D681" s="294" t="s">
        <v>112</v>
      </c>
      <c r="E681" s="293" t="s">
        <v>502</v>
      </c>
      <c r="F681" s="294" t="s">
        <v>112</v>
      </c>
    </row>
    <row r="682" spans="1:6" ht="36.75" thickBot="1">
      <c r="A682" s="687"/>
      <c r="B682" s="694"/>
      <c r="C682" s="112" t="s">
        <v>503</v>
      </c>
      <c r="D682" s="294" t="s">
        <v>112</v>
      </c>
      <c r="E682" s="293" t="s">
        <v>504</v>
      </c>
      <c r="F682" s="294" t="s">
        <v>112</v>
      </c>
    </row>
    <row r="683" spans="1:6" ht="24.75" thickBot="1">
      <c r="A683" s="687"/>
      <c r="B683" s="694"/>
      <c r="C683" s="112" t="s">
        <v>505</v>
      </c>
      <c r="D683" s="294" t="s">
        <v>112</v>
      </c>
      <c r="E683" s="293" t="s">
        <v>506</v>
      </c>
      <c r="F683" s="294" t="s">
        <v>112</v>
      </c>
    </row>
    <row r="684" spans="1:6" ht="24.75" thickBot="1">
      <c r="A684" s="687"/>
      <c r="B684" s="694"/>
      <c r="C684" s="112" t="s">
        <v>507</v>
      </c>
      <c r="D684" s="294" t="s">
        <v>112</v>
      </c>
      <c r="E684" s="293" t="s">
        <v>508</v>
      </c>
      <c r="F684" s="294" t="s">
        <v>112</v>
      </c>
    </row>
    <row r="685" spans="1:6" ht="24.75" thickBot="1">
      <c r="A685" s="687"/>
      <c r="B685" s="694"/>
      <c r="C685" s="162" t="s">
        <v>509</v>
      </c>
      <c r="D685" s="294" t="s">
        <v>112</v>
      </c>
      <c r="E685" s="293" t="s">
        <v>510</v>
      </c>
      <c r="F685" s="294" t="s">
        <v>112</v>
      </c>
    </row>
    <row r="686" spans="1:6" ht="24.75" thickBot="1">
      <c r="A686" s="687"/>
      <c r="B686" s="694"/>
      <c r="C686" s="697" t="s">
        <v>511</v>
      </c>
      <c r="D686" s="700" t="s">
        <v>512</v>
      </c>
      <c r="E686" s="293" t="s">
        <v>513</v>
      </c>
      <c r="F686" s="294" t="s">
        <v>112</v>
      </c>
    </row>
    <row r="687" spans="1:6" ht="13.5" thickBot="1">
      <c r="A687" s="688"/>
      <c r="B687" s="694"/>
      <c r="C687" s="697"/>
      <c r="D687" s="700"/>
      <c r="E687" s="293" t="s">
        <v>514</v>
      </c>
      <c r="F687" s="294" t="s">
        <v>112</v>
      </c>
    </row>
    <row r="688" spans="1:6" ht="36.75" thickBot="1">
      <c r="A688" s="686">
        <v>77</v>
      </c>
      <c r="B688" s="694" t="s">
        <v>1373</v>
      </c>
      <c r="C688" s="112" t="s">
        <v>806</v>
      </c>
      <c r="D688" s="296" t="s">
        <v>112</v>
      </c>
      <c r="E688" s="295" t="s">
        <v>515</v>
      </c>
      <c r="F688" s="296" t="s">
        <v>112</v>
      </c>
    </row>
    <row r="689" spans="1:6" ht="24.75" thickBot="1">
      <c r="A689" s="687"/>
      <c r="B689" s="694"/>
      <c r="C689" s="112" t="s">
        <v>499</v>
      </c>
      <c r="D689" s="296" t="s">
        <v>112</v>
      </c>
      <c r="E689" s="295" t="s">
        <v>500</v>
      </c>
      <c r="F689" s="296" t="s">
        <v>112</v>
      </c>
    </row>
    <row r="690" spans="1:6" ht="36.75" thickBot="1">
      <c r="A690" s="687"/>
      <c r="B690" s="694"/>
      <c r="C690" s="112" t="s">
        <v>501</v>
      </c>
      <c r="D690" s="296" t="s">
        <v>112</v>
      </c>
      <c r="E690" s="295" t="s">
        <v>502</v>
      </c>
      <c r="F690" s="296" t="s">
        <v>112</v>
      </c>
    </row>
    <row r="691" spans="1:6" ht="36.75" thickBot="1">
      <c r="A691" s="687"/>
      <c r="B691" s="694"/>
      <c r="C691" s="112" t="s">
        <v>503</v>
      </c>
      <c r="D691" s="296" t="s">
        <v>112</v>
      </c>
      <c r="E691" s="295" t="s">
        <v>504</v>
      </c>
      <c r="F691" s="296" t="s">
        <v>112</v>
      </c>
    </row>
    <row r="692" spans="1:6" ht="24.75" thickBot="1">
      <c r="A692" s="687"/>
      <c r="B692" s="694"/>
      <c r="C692" s="112" t="s">
        <v>505</v>
      </c>
      <c r="D692" s="296" t="s">
        <v>112</v>
      </c>
      <c r="E692" s="295" t="s">
        <v>506</v>
      </c>
      <c r="F692" s="296" t="s">
        <v>112</v>
      </c>
    </row>
    <row r="693" spans="1:6" ht="24.75" thickBot="1">
      <c r="A693" s="687"/>
      <c r="B693" s="694"/>
      <c r="C693" s="112" t="s">
        <v>507</v>
      </c>
      <c r="D693" s="296" t="s">
        <v>112</v>
      </c>
      <c r="E693" s="295" t="s">
        <v>508</v>
      </c>
      <c r="F693" s="296" t="s">
        <v>112</v>
      </c>
    </row>
    <row r="694" spans="1:6" ht="24.75" thickBot="1">
      <c r="A694" s="687"/>
      <c r="B694" s="694"/>
      <c r="C694" s="162" t="s">
        <v>509</v>
      </c>
      <c r="D694" s="296" t="s">
        <v>112</v>
      </c>
      <c r="E694" s="295" t="s">
        <v>510</v>
      </c>
      <c r="F694" s="296" t="s">
        <v>112</v>
      </c>
    </row>
    <row r="695" spans="1:6" ht="24.75" thickBot="1">
      <c r="A695" s="687"/>
      <c r="B695" s="694"/>
      <c r="C695" s="697" t="s">
        <v>511</v>
      </c>
      <c r="D695" s="700" t="s">
        <v>512</v>
      </c>
      <c r="E695" s="295" t="s">
        <v>513</v>
      </c>
      <c r="F695" s="296" t="s">
        <v>112</v>
      </c>
    </row>
    <row r="696" spans="1:6" ht="13.5" thickBot="1">
      <c r="A696" s="688"/>
      <c r="B696" s="694"/>
      <c r="C696" s="697"/>
      <c r="D696" s="700"/>
      <c r="E696" s="295" t="s">
        <v>514</v>
      </c>
      <c r="F696" s="296" t="s">
        <v>112</v>
      </c>
    </row>
    <row r="697" spans="1:6" ht="36.75" thickBot="1">
      <c r="A697" s="686">
        <v>78</v>
      </c>
      <c r="B697" s="694" t="s">
        <v>1374</v>
      </c>
      <c r="C697" s="112" t="s">
        <v>806</v>
      </c>
      <c r="D697" s="298" t="s">
        <v>112</v>
      </c>
      <c r="E697" s="297" t="s">
        <v>515</v>
      </c>
      <c r="F697" s="298" t="s">
        <v>112</v>
      </c>
    </row>
    <row r="698" spans="1:6" ht="24.75" thickBot="1">
      <c r="A698" s="687"/>
      <c r="B698" s="694"/>
      <c r="C698" s="112" t="s">
        <v>499</v>
      </c>
      <c r="D698" s="298" t="s">
        <v>112</v>
      </c>
      <c r="E698" s="297" t="s">
        <v>500</v>
      </c>
      <c r="F698" s="298" t="s">
        <v>112</v>
      </c>
    </row>
    <row r="699" spans="1:6" ht="36.75" thickBot="1">
      <c r="A699" s="687"/>
      <c r="B699" s="694"/>
      <c r="C699" s="112" t="s">
        <v>501</v>
      </c>
      <c r="D699" s="298" t="s">
        <v>112</v>
      </c>
      <c r="E699" s="297" t="s">
        <v>502</v>
      </c>
      <c r="F699" s="298" t="s">
        <v>112</v>
      </c>
    </row>
    <row r="700" spans="1:6" ht="36.75" thickBot="1">
      <c r="A700" s="687"/>
      <c r="B700" s="694"/>
      <c r="C700" s="112" t="s">
        <v>503</v>
      </c>
      <c r="D700" s="298" t="s">
        <v>112</v>
      </c>
      <c r="E700" s="297" t="s">
        <v>504</v>
      </c>
      <c r="F700" s="298" t="s">
        <v>112</v>
      </c>
    </row>
    <row r="701" spans="1:6" ht="24.75" thickBot="1">
      <c r="A701" s="687"/>
      <c r="B701" s="694"/>
      <c r="C701" s="112" t="s">
        <v>505</v>
      </c>
      <c r="D701" s="298" t="s">
        <v>112</v>
      </c>
      <c r="E701" s="297" t="s">
        <v>506</v>
      </c>
      <c r="F701" s="298" t="s">
        <v>112</v>
      </c>
    </row>
    <row r="702" spans="1:6" ht="24.75" thickBot="1">
      <c r="A702" s="687"/>
      <c r="B702" s="694"/>
      <c r="C702" s="112" t="s">
        <v>507</v>
      </c>
      <c r="D702" s="298" t="s">
        <v>112</v>
      </c>
      <c r="E702" s="297" t="s">
        <v>508</v>
      </c>
      <c r="F702" s="298" t="s">
        <v>112</v>
      </c>
    </row>
    <row r="703" spans="1:6" ht="24.75" thickBot="1">
      <c r="A703" s="687"/>
      <c r="B703" s="694"/>
      <c r="C703" s="162" t="s">
        <v>509</v>
      </c>
      <c r="D703" s="298" t="s">
        <v>112</v>
      </c>
      <c r="E703" s="297" t="s">
        <v>510</v>
      </c>
      <c r="F703" s="298" t="s">
        <v>112</v>
      </c>
    </row>
    <row r="704" spans="1:6" ht="24.75" thickBot="1">
      <c r="A704" s="687"/>
      <c r="B704" s="694"/>
      <c r="C704" s="697" t="s">
        <v>511</v>
      </c>
      <c r="D704" s="700" t="s">
        <v>512</v>
      </c>
      <c r="E704" s="297" t="s">
        <v>513</v>
      </c>
      <c r="F704" s="298" t="s">
        <v>112</v>
      </c>
    </row>
    <row r="705" spans="1:6" ht="13.5" thickBot="1">
      <c r="A705" s="688"/>
      <c r="B705" s="694"/>
      <c r="C705" s="697"/>
      <c r="D705" s="700"/>
      <c r="E705" s="297" t="s">
        <v>514</v>
      </c>
      <c r="F705" s="298" t="s">
        <v>112</v>
      </c>
    </row>
    <row r="706" spans="1:6" ht="36.75" thickBot="1">
      <c r="A706" s="686">
        <v>79</v>
      </c>
      <c r="B706" s="694" t="s">
        <v>1375</v>
      </c>
      <c r="C706" s="112" t="s">
        <v>806</v>
      </c>
      <c r="D706" s="300" t="s">
        <v>112</v>
      </c>
      <c r="E706" s="299" t="s">
        <v>515</v>
      </c>
      <c r="F706" s="300" t="s">
        <v>112</v>
      </c>
    </row>
    <row r="707" spans="1:6" ht="24.75" thickBot="1">
      <c r="A707" s="687"/>
      <c r="B707" s="694"/>
      <c r="C707" s="112" t="s">
        <v>499</v>
      </c>
      <c r="D707" s="300" t="s">
        <v>112</v>
      </c>
      <c r="E707" s="299" t="s">
        <v>500</v>
      </c>
      <c r="F707" s="300" t="s">
        <v>112</v>
      </c>
    </row>
    <row r="708" spans="1:6" ht="36.75" thickBot="1">
      <c r="A708" s="687"/>
      <c r="B708" s="694"/>
      <c r="C708" s="112" t="s">
        <v>501</v>
      </c>
      <c r="D708" s="300" t="s">
        <v>112</v>
      </c>
      <c r="E708" s="299" t="s">
        <v>502</v>
      </c>
      <c r="F708" s="300" t="s">
        <v>112</v>
      </c>
    </row>
    <row r="709" spans="1:6" ht="36.75" thickBot="1">
      <c r="A709" s="687"/>
      <c r="B709" s="694"/>
      <c r="C709" s="112" t="s">
        <v>503</v>
      </c>
      <c r="D709" s="300" t="s">
        <v>112</v>
      </c>
      <c r="E709" s="299" t="s">
        <v>504</v>
      </c>
      <c r="F709" s="300" t="s">
        <v>112</v>
      </c>
    </row>
    <row r="710" spans="1:6" ht="24.75" thickBot="1">
      <c r="A710" s="687"/>
      <c r="B710" s="694"/>
      <c r="C710" s="112" t="s">
        <v>505</v>
      </c>
      <c r="D710" s="300" t="s">
        <v>112</v>
      </c>
      <c r="E710" s="299" t="s">
        <v>506</v>
      </c>
      <c r="F710" s="300" t="s">
        <v>112</v>
      </c>
    </row>
    <row r="711" spans="1:6" ht="24.75" thickBot="1">
      <c r="A711" s="687"/>
      <c r="B711" s="694"/>
      <c r="C711" s="112" t="s">
        <v>507</v>
      </c>
      <c r="D711" s="300" t="s">
        <v>112</v>
      </c>
      <c r="E711" s="299" t="s">
        <v>508</v>
      </c>
      <c r="F711" s="300" t="s">
        <v>112</v>
      </c>
    </row>
    <row r="712" spans="1:6" ht="24.75" thickBot="1">
      <c r="A712" s="687"/>
      <c r="B712" s="694"/>
      <c r="C712" s="162" t="s">
        <v>509</v>
      </c>
      <c r="D712" s="300" t="s">
        <v>112</v>
      </c>
      <c r="E712" s="299" t="s">
        <v>510</v>
      </c>
      <c r="F712" s="300" t="s">
        <v>112</v>
      </c>
    </row>
    <row r="713" spans="1:6" ht="24.75" thickBot="1">
      <c r="A713" s="687"/>
      <c r="B713" s="694"/>
      <c r="C713" s="697" t="s">
        <v>511</v>
      </c>
      <c r="D713" s="700" t="s">
        <v>512</v>
      </c>
      <c r="E713" s="299" t="s">
        <v>513</v>
      </c>
      <c r="F713" s="300" t="s">
        <v>112</v>
      </c>
    </row>
    <row r="714" spans="1:6" ht="13.5" thickBot="1">
      <c r="A714" s="688"/>
      <c r="B714" s="694"/>
      <c r="C714" s="697"/>
      <c r="D714" s="700"/>
      <c r="E714" s="299" t="s">
        <v>514</v>
      </c>
      <c r="F714" s="300" t="s">
        <v>112</v>
      </c>
    </row>
    <row r="715" spans="1:6" ht="36.75" thickBot="1">
      <c r="A715" s="686">
        <v>80</v>
      </c>
      <c r="B715" s="694" t="s">
        <v>1376</v>
      </c>
      <c r="C715" s="112" t="s">
        <v>806</v>
      </c>
      <c r="D715" s="302" t="s">
        <v>112</v>
      </c>
      <c r="E715" s="301" t="s">
        <v>515</v>
      </c>
      <c r="F715" s="302" t="s">
        <v>112</v>
      </c>
    </row>
    <row r="716" spans="1:6" ht="24.75" thickBot="1">
      <c r="A716" s="687"/>
      <c r="B716" s="694"/>
      <c r="C716" s="112" t="s">
        <v>499</v>
      </c>
      <c r="D716" s="302" t="s">
        <v>112</v>
      </c>
      <c r="E716" s="301" t="s">
        <v>500</v>
      </c>
      <c r="F716" s="302" t="s">
        <v>112</v>
      </c>
    </row>
    <row r="717" spans="1:6" ht="36.75" thickBot="1">
      <c r="A717" s="687"/>
      <c r="B717" s="694"/>
      <c r="C717" s="112" t="s">
        <v>501</v>
      </c>
      <c r="D717" s="302" t="s">
        <v>112</v>
      </c>
      <c r="E717" s="301" t="s">
        <v>502</v>
      </c>
      <c r="F717" s="302" t="s">
        <v>112</v>
      </c>
    </row>
    <row r="718" spans="1:6" ht="36.75" thickBot="1">
      <c r="A718" s="687"/>
      <c r="B718" s="694"/>
      <c r="C718" s="112" t="s">
        <v>503</v>
      </c>
      <c r="D718" s="302" t="s">
        <v>112</v>
      </c>
      <c r="E718" s="301" t="s">
        <v>504</v>
      </c>
      <c r="F718" s="302" t="s">
        <v>112</v>
      </c>
    </row>
    <row r="719" spans="1:6" ht="24.75" thickBot="1">
      <c r="A719" s="687"/>
      <c r="B719" s="694"/>
      <c r="C719" s="112" t="s">
        <v>505</v>
      </c>
      <c r="D719" s="302" t="s">
        <v>112</v>
      </c>
      <c r="E719" s="301" t="s">
        <v>506</v>
      </c>
      <c r="F719" s="302" t="s">
        <v>112</v>
      </c>
    </row>
    <row r="720" spans="1:6" ht="24.75" thickBot="1">
      <c r="A720" s="687"/>
      <c r="B720" s="694"/>
      <c r="C720" s="112" t="s">
        <v>507</v>
      </c>
      <c r="D720" s="302" t="s">
        <v>112</v>
      </c>
      <c r="E720" s="301" t="s">
        <v>508</v>
      </c>
      <c r="F720" s="302" t="s">
        <v>112</v>
      </c>
    </row>
    <row r="721" spans="1:6" ht="24.75" thickBot="1">
      <c r="A721" s="687"/>
      <c r="B721" s="694"/>
      <c r="C721" s="162" t="s">
        <v>509</v>
      </c>
      <c r="D721" s="302" t="s">
        <v>112</v>
      </c>
      <c r="E721" s="301" t="s">
        <v>510</v>
      </c>
      <c r="F721" s="302" t="s">
        <v>112</v>
      </c>
    </row>
    <row r="722" spans="1:6" ht="24.75" thickBot="1">
      <c r="A722" s="687"/>
      <c r="B722" s="694"/>
      <c r="C722" s="697" t="s">
        <v>511</v>
      </c>
      <c r="D722" s="700" t="s">
        <v>512</v>
      </c>
      <c r="E722" s="301" t="s">
        <v>513</v>
      </c>
      <c r="F722" s="302" t="s">
        <v>112</v>
      </c>
    </row>
    <row r="723" spans="1:6" ht="13.5" thickBot="1">
      <c r="A723" s="688"/>
      <c r="B723" s="694"/>
      <c r="C723" s="697"/>
      <c r="D723" s="700"/>
      <c r="E723" s="301" t="s">
        <v>514</v>
      </c>
      <c r="F723" s="302" t="s">
        <v>112</v>
      </c>
    </row>
    <row r="724" spans="1:6" ht="36.75" thickBot="1">
      <c r="A724" s="686">
        <v>81</v>
      </c>
      <c r="B724" s="694" t="s">
        <v>1377</v>
      </c>
      <c r="C724" s="112" t="s">
        <v>806</v>
      </c>
      <c r="D724" s="303" t="s">
        <v>112</v>
      </c>
      <c r="E724" s="304" t="s">
        <v>515</v>
      </c>
      <c r="F724" s="303" t="s">
        <v>112</v>
      </c>
    </row>
    <row r="725" spans="1:6" ht="24.75" thickBot="1">
      <c r="A725" s="687"/>
      <c r="B725" s="694"/>
      <c r="C725" s="112" t="s">
        <v>499</v>
      </c>
      <c r="D725" s="303" t="s">
        <v>112</v>
      </c>
      <c r="E725" s="304" t="s">
        <v>500</v>
      </c>
      <c r="F725" s="303" t="s">
        <v>112</v>
      </c>
    </row>
    <row r="726" spans="1:6" ht="36.75" thickBot="1">
      <c r="A726" s="687"/>
      <c r="B726" s="694"/>
      <c r="C726" s="112" t="s">
        <v>501</v>
      </c>
      <c r="D726" s="303" t="s">
        <v>112</v>
      </c>
      <c r="E726" s="304" t="s">
        <v>502</v>
      </c>
      <c r="F726" s="303" t="s">
        <v>112</v>
      </c>
    </row>
    <row r="727" spans="1:6" ht="36.75" thickBot="1">
      <c r="A727" s="687"/>
      <c r="B727" s="694"/>
      <c r="C727" s="112" t="s">
        <v>503</v>
      </c>
      <c r="D727" s="303" t="s">
        <v>112</v>
      </c>
      <c r="E727" s="304" t="s">
        <v>504</v>
      </c>
      <c r="F727" s="303" t="s">
        <v>112</v>
      </c>
    </row>
    <row r="728" spans="1:6" ht="24.75" thickBot="1">
      <c r="A728" s="687"/>
      <c r="B728" s="694"/>
      <c r="C728" s="112" t="s">
        <v>505</v>
      </c>
      <c r="D728" s="303" t="s">
        <v>112</v>
      </c>
      <c r="E728" s="304" t="s">
        <v>506</v>
      </c>
      <c r="F728" s="303" t="s">
        <v>112</v>
      </c>
    </row>
    <row r="729" spans="1:6" ht="24.75" thickBot="1">
      <c r="A729" s="687"/>
      <c r="B729" s="694"/>
      <c r="C729" s="112" t="s">
        <v>507</v>
      </c>
      <c r="D729" s="303" t="s">
        <v>112</v>
      </c>
      <c r="E729" s="304" t="s">
        <v>508</v>
      </c>
      <c r="F729" s="303" t="s">
        <v>112</v>
      </c>
    </row>
    <row r="730" spans="1:6" ht="24.75" thickBot="1">
      <c r="A730" s="687"/>
      <c r="B730" s="694"/>
      <c r="C730" s="162" t="s">
        <v>509</v>
      </c>
      <c r="D730" s="303" t="s">
        <v>112</v>
      </c>
      <c r="E730" s="304" t="s">
        <v>510</v>
      </c>
      <c r="F730" s="303" t="s">
        <v>112</v>
      </c>
    </row>
    <row r="731" spans="1:6" ht="24.75" thickBot="1">
      <c r="A731" s="687"/>
      <c r="B731" s="694"/>
      <c r="C731" s="697" t="s">
        <v>511</v>
      </c>
      <c r="D731" s="698" t="s">
        <v>512</v>
      </c>
      <c r="E731" s="304" t="s">
        <v>513</v>
      </c>
      <c r="F731" s="303" t="s">
        <v>112</v>
      </c>
    </row>
    <row r="732" spans="1:6" ht="13.5" thickBot="1">
      <c r="A732" s="688"/>
      <c r="B732" s="694"/>
      <c r="C732" s="697"/>
      <c r="D732" s="698"/>
      <c r="E732" s="304" t="s">
        <v>514</v>
      </c>
      <c r="F732" s="303" t="s">
        <v>112</v>
      </c>
    </row>
    <row r="733" spans="1:6" ht="36.75" thickBot="1">
      <c r="A733" s="686">
        <v>82</v>
      </c>
      <c r="B733" s="694" t="s">
        <v>659</v>
      </c>
      <c r="C733" s="112" t="s">
        <v>806</v>
      </c>
      <c r="D733" s="305" t="s">
        <v>112</v>
      </c>
      <c r="E733" s="306" t="s">
        <v>527</v>
      </c>
      <c r="F733" s="305" t="s">
        <v>112</v>
      </c>
    </row>
    <row r="734" spans="1:6" ht="24.75" thickBot="1">
      <c r="A734" s="687"/>
      <c r="B734" s="694"/>
      <c r="C734" s="112" t="s">
        <v>499</v>
      </c>
      <c r="D734" s="305" t="s">
        <v>112</v>
      </c>
      <c r="E734" s="306" t="s">
        <v>500</v>
      </c>
      <c r="F734" s="305" t="s">
        <v>112</v>
      </c>
    </row>
    <row r="735" spans="1:6" ht="36.75" thickBot="1">
      <c r="A735" s="687"/>
      <c r="B735" s="694"/>
      <c r="C735" s="112" t="s">
        <v>807</v>
      </c>
      <c r="D735" s="305" t="s">
        <v>523</v>
      </c>
      <c r="E735" s="306" t="s">
        <v>502</v>
      </c>
      <c r="F735" s="305" t="s">
        <v>112</v>
      </c>
    </row>
    <row r="736" spans="1:6" ht="24.75" thickBot="1">
      <c r="A736" s="687"/>
      <c r="B736" s="694"/>
      <c r="C736" s="112" t="s">
        <v>503</v>
      </c>
      <c r="D736" s="305" t="s">
        <v>110</v>
      </c>
      <c r="E736" s="306" t="s">
        <v>517</v>
      </c>
      <c r="F736" s="305" t="s">
        <v>110</v>
      </c>
    </row>
    <row r="737" spans="1:6" ht="24.75" thickBot="1">
      <c r="A737" s="687"/>
      <c r="B737" s="694"/>
      <c r="C737" s="112" t="s">
        <v>505</v>
      </c>
      <c r="D737" s="305" t="s">
        <v>110</v>
      </c>
      <c r="E737" s="306" t="s">
        <v>506</v>
      </c>
      <c r="F737" s="305" t="s">
        <v>112</v>
      </c>
    </row>
    <row r="738" spans="1:6" ht="24.75" thickBot="1">
      <c r="A738" s="687"/>
      <c r="B738" s="694"/>
      <c r="C738" s="112" t="s">
        <v>507</v>
      </c>
      <c r="D738" s="305" t="s">
        <v>110</v>
      </c>
      <c r="E738" s="306" t="s">
        <v>508</v>
      </c>
      <c r="F738" s="305" t="s">
        <v>112</v>
      </c>
    </row>
    <row r="739" spans="1:6" ht="24.75" thickBot="1">
      <c r="A739" s="687"/>
      <c r="B739" s="694"/>
      <c r="C739" s="162" t="s">
        <v>509</v>
      </c>
      <c r="D739" s="305" t="s">
        <v>523</v>
      </c>
      <c r="E739" s="306" t="s">
        <v>510</v>
      </c>
      <c r="F739" s="305" t="s">
        <v>112</v>
      </c>
    </row>
    <row r="740" spans="1:6" ht="24.75" thickBot="1">
      <c r="A740" s="687"/>
      <c r="B740" s="694"/>
      <c r="C740" s="697" t="s">
        <v>511</v>
      </c>
      <c r="D740" s="698" t="s">
        <v>512</v>
      </c>
      <c r="E740" s="306" t="s">
        <v>513</v>
      </c>
      <c r="F740" s="305" t="s">
        <v>112</v>
      </c>
    </row>
    <row r="741" spans="1:6" ht="36.75" thickBot="1">
      <c r="A741" s="688"/>
      <c r="B741" s="694"/>
      <c r="C741" s="697"/>
      <c r="D741" s="698"/>
      <c r="E741" s="306" t="s">
        <v>514</v>
      </c>
      <c r="F741" s="305" t="s">
        <v>808</v>
      </c>
    </row>
    <row r="742" spans="1:6" ht="36.75" thickBot="1">
      <c r="A742" s="686">
        <v>83</v>
      </c>
      <c r="B742" s="694" t="s">
        <v>661</v>
      </c>
      <c r="C742" s="112" t="s">
        <v>806</v>
      </c>
      <c r="D742" s="307" t="s">
        <v>112</v>
      </c>
      <c r="E742" s="308" t="s">
        <v>527</v>
      </c>
      <c r="F742" s="307" t="s">
        <v>110</v>
      </c>
    </row>
    <row r="743" spans="1:6" ht="24.75" thickBot="1">
      <c r="A743" s="687"/>
      <c r="B743" s="694"/>
      <c r="C743" s="112" t="s">
        <v>499</v>
      </c>
      <c r="D743" s="307" t="s">
        <v>112</v>
      </c>
      <c r="E743" s="308" t="s">
        <v>500</v>
      </c>
      <c r="F743" s="307" t="s">
        <v>112</v>
      </c>
    </row>
    <row r="744" spans="1:6" ht="36.75" thickBot="1">
      <c r="A744" s="687"/>
      <c r="B744" s="694"/>
      <c r="C744" s="112" t="s">
        <v>501</v>
      </c>
      <c r="D744" s="307" t="s">
        <v>112</v>
      </c>
      <c r="E744" s="308" t="s">
        <v>502</v>
      </c>
      <c r="F744" s="307" t="s">
        <v>112</v>
      </c>
    </row>
    <row r="745" spans="1:6" ht="24.75" thickBot="1">
      <c r="A745" s="687"/>
      <c r="B745" s="694"/>
      <c r="C745" s="112" t="s">
        <v>503</v>
      </c>
      <c r="D745" s="307" t="s">
        <v>112</v>
      </c>
      <c r="E745" s="308" t="s">
        <v>520</v>
      </c>
      <c r="F745" s="307" t="s">
        <v>112</v>
      </c>
    </row>
    <row r="746" spans="1:6" ht="24.75" thickBot="1">
      <c r="A746" s="687"/>
      <c r="B746" s="694"/>
      <c r="C746" s="112" t="s">
        <v>505</v>
      </c>
      <c r="D746" s="307" t="s">
        <v>112</v>
      </c>
      <c r="E746" s="308" t="s">
        <v>506</v>
      </c>
      <c r="F746" s="307" t="s">
        <v>112</v>
      </c>
    </row>
    <row r="747" spans="1:6" ht="24.75" thickBot="1">
      <c r="A747" s="687"/>
      <c r="B747" s="694"/>
      <c r="C747" s="112" t="s">
        <v>507</v>
      </c>
      <c r="D747" s="307" t="s">
        <v>112</v>
      </c>
      <c r="E747" s="308" t="s">
        <v>508</v>
      </c>
      <c r="F747" s="307" t="s">
        <v>112</v>
      </c>
    </row>
    <row r="748" spans="1:6" ht="24.75" thickBot="1">
      <c r="A748" s="687"/>
      <c r="B748" s="694"/>
      <c r="C748" s="162" t="s">
        <v>509</v>
      </c>
      <c r="D748" s="307" t="s">
        <v>112</v>
      </c>
      <c r="E748" s="308" t="s">
        <v>510</v>
      </c>
      <c r="F748" s="307" t="s">
        <v>112</v>
      </c>
    </row>
    <row r="749" spans="1:6" ht="24.75" thickBot="1">
      <c r="A749" s="687"/>
      <c r="B749" s="694"/>
      <c r="C749" s="697" t="s">
        <v>511</v>
      </c>
      <c r="D749" s="698" t="s">
        <v>512</v>
      </c>
      <c r="E749" s="308" t="s">
        <v>513</v>
      </c>
      <c r="F749" s="307" t="s">
        <v>112</v>
      </c>
    </row>
    <row r="750" spans="1:6" ht="13.5" thickBot="1">
      <c r="A750" s="688"/>
      <c r="B750" s="694"/>
      <c r="C750" s="697"/>
      <c r="D750" s="698"/>
      <c r="E750" s="308" t="s">
        <v>514</v>
      </c>
      <c r="F750" s="307" t="s">
        <v>112</v>
      </c>
    </row>
    <row r="751" spans="1:6" ht="36.75" thickBot="1">
      <c r="A751" s="686">
        <v>84</v>
      </c>
      <c r="B751" s="694" t="s">
        <v>663</v>
      </c>
      <c r="C751" s="112" t="s">
        <v>806</v>
      </c>
      <c r="D751" s="309"/>
      <c r="E751" s="310" t="s">
        <v>527</v>
      </c>
      <c r="F751" s="309"/>
    </row>
    <row r="752" spans="1:6" ht="24.75" thickBot="1">
      <c r="A752" s="687"/>
      <c r="B752" s="694"/>
      <c r="C752" s="112" t="s">
        <v>499</v>
      </c>
      <c r="D752" s="309"/>
      <c r="E752" s="310" t="s">
        <v>500</v>
      </c>
      <c r="F752" s="309"/>
    </row>
    <row r="753" spans="1:6" ht="36.75" thickBot="1">
      <c r="A753" s="687"/>
      <c r="B753" s="694"/>
      <c r="C753" s="112" t="s">
        <v>501</v>
      </c>
      <c r="D753" s="309"/>
      <c r="E753" s="310" t="s">
        <v>502</v>
      </c>
      <c r="F753" s="309"/>
    </row>
    <row r="754" spans="1:6" ht="24.75" thickBot="1">
      <c r="A754" s="687"/>
      <c r="B754" s="694"/>
      <c r="C754" s="112" t="s">
        <v>503</v>
      </c>
      <c r="D754" s="309"/>
      <c r="E754" s="310" t="s">
        <v>520</v>
      </c>
      <c r="F754" s="309"/>
    </row>
    <row r="755" spans="1:6" ht="24.75" thickBot="1">
      <c r="A755" s="687"/>
      <c r="B755" s="694"/>
      <c r="C755" s="112" t="s">
        <v>505</v>
      </c>
      <c r="D755" s="309"/>
      <c r="E755" s="310" t="s">
        <v>506</v>
      </c>
      <c r="F755" s="309"/>
    </row>
    <row r="756" spans="1:6" ht="24.75" thickBot="1">
      <c r="A756" s="687"/>
      <c r="B756" s="694"/>
      <c r="C756" s="112" t="s">
        <v>507</v>
      </c>
      <c r="D756" s="309"/>
      <c r="E756" s="310" t="s">
        <v>508</v>
      </c>
      <c r="F756" s="309"/>
    </row>
    <row r="757" spans="1:6" ht="24.75" thickBot="1">
      <c r="A757" s="687"/>
      <c r="B757" s="694"/>
      <c r="C757" s="162" t="s">
        <v>509</v>
      </c>
      <c r="D757" s="309"/>
      <c r="E757" s="310" t="s">
        <v>510</v>
      </c>
      <c r="F757" s="309"/>
    </row>
    <row r="758" spans="1:6" ht="24.75" thickBot="1">
      <c r="A758" s="687"/>
      <c r="B758" s="694"/>
      <c r="C758" s="697" t="s">
        <v>511</v>
      </c>
      <c r="D758" s="698"/>
      <c r="E758" s="310" t="s">
        <v>513</v>
      </c>
      <c r="F758" s="309"/>
    </row>
    <row r="759" spans="1:6" ht="13.5" thickBot="1">
      <c r="A759" s="688"/>
      <c r="B759" s="694"/>
      <c r="C759" s="697"/>
      <c r="D759" s="698"/>
      <c r="E759" s="310" t="s">
        <v>514</v>
      </c>
      <c r="F759" s="309"/>
    </row>
    <row r="760" spans="1:6" ht="36.75" thickBot="1">
      <c r="A760" s="686">
        <v>85</v>
      </c>
      <c r="B760" s="694" t="s">
        <v>665</v>
      </c>
      <c r="C760" s="112" t="s">
        <v>806</v>
      </c>
      <c r="D760" s="311" t="s">
        <v>112</v>
      </c>
      <c r="E760" s="312" t="s">
        <v>548</v>
      </c>
      <c r="F760" s="311" t="s">
        <v>110</v>
      </c>
    </row>
    <row r="761" spans="1:6" ht="24.75" thickBot="1">
      <c r="A761" s="687"/>
      <c r="B761" s="694"/>
      <c r="C761" s="112" t="s">
        <v>499</v>
      </c>
      <c r="D761" s="311" t="s">
        <v>112</v>
      </c>
      <c r="E761" s="312" t="s">
        <v>500</v>
      </c>
      <c r="F761" s="311" t="s">
        <v>112</v>
      </c>
    </row>
    <row r="762" spans="1:6" ht="36.75" thickBot="1">
      <c r="A762" s="687"/>
      <c r="B762" s="694"/>
      <c r="C762" s="112" t="s">
        <v>501</v>
      </c>
      <c r="D762" s="311" t="s">
        <v>112</v>
      </c>
      <c r="E762" s="312" t="s">
        <v>502</v>
      </c>
      <c r="F762" s="311" t="s">
        <v>112</v>
      </c>
    </row>
    <row r="763" spans="1:6" ht="24.75" thickBot="1">
      <c r="A763" s="687"/>
      <c r="B763" s="694"/>
      <c r="C763" s="112" t="s">
        <v>503</v>
      </c>
      <c r="D763" s="311" t="s">
        <v>112</v>
      </c>
      <c r="E763" s="312" t="s">
        <v>517</v>
      </c>
      <c r="F763" s="311" t="s">
        <v>110</v>
      </c>
    </row>
    <row r="764" spans="1:6" ht="24.75" thickBot="1">
      <c r="A764" s="687"/>
      <c r="B764" s="694"/>
      <c r="C764" s="112" t="s">
        <v>505</v>
      </c>
      <c r="D764" s="311" t="s">
        <v>112</v>
      </c>
      <c r="E764" s="312" t="s">
        <v>506</v>
      </c>
      <c r="F764" s="311" t="s">
        <v>112</v>
      </c>
    </row>
    <row r="765" spans="1:6" ht="24.75" thickBot="1">
      <c r="A765" s="687"/>
      <c r="B765" s="694"/>
      <c r="C765" s="112" t="s">
        <v>507</v>
      </c>
      <c r="D765" s="311" t="s">
        <v>112</v>
      </c>
      <c r="E765" s="312" t="s">
        <v>508</v>
      </c>
      <c r="F765" s="311" t="s">
        <v>112</v>
      </c>
    </row>
    <row r="766" spans="1:6" ht="24.75" thickBot="1">
      <c r="A766" s="687"/>
      <c r="B766" s="694"/>
      <c r="C766" s="162" t="s">
        <v>509</v>
      </c>
      <c r="D766" s="311" t="s">
        <v>112</v>
      </c>
      <c r="E766" s="312" t="s">
        <v>510</v>
      </c>
      <c r="F766" s="311" t="s">
        <v>112</v>
      </c>
    </row>
    <row r="767" spans="1:6" ht="24.75" thickBot="1">
      <c r="A767" s="687"/>
      <c r="B767" s="694"/>
      <c r="C767" s="697" t="s">
        <v>511</v>
      </c>
      <c r="D767" s="698" t="s">
        <v>512</v>
      </c>
      <c r="E767" s="312" t="s">
        <v>513</v>
      </c>
      <c r="F767" s="311" t="s">
        <v>112</v>
      </c>
    </row>
    <row r="768" spans="1:6" ht="36.75" thickBot="1">
      <c r="A768" s="688"/>
      <c r="B768" s="694"/>
      <c r="C768" s="697"/>
      <c r="D768" s="698"/>
      <c r="E768" s="312" t="s">
        <v>514</v>
      </c>
      <c r="F768" s="311" t="s">
        <v>808</v>
      </c>
    </row>
    <row r="769" spans="1:6" ht="36.75" thickBot="1">
      <c r="A769" s="686">
        <v>86</v>
      </c>
      <c r="B769" s="694" t="s">
        <v>666</v>
      </c>
      <c r="C769" s="112" t="s">
        <v>806</v>
      </c>
      <c r="D769" s="314" t="s">
        <v>112</v>
      </c>
      <c r="E769" s="313" t="s">
        <v>515</v>
      </c>
      <c r="F769" s="314" t="s">
        <v>112</v>
      </c>
    </row>
    <row r="770" spans="1:6" ht="24.75" thickBot="1">
      <c r="A770" s="687"/>
      <c r="B770" s="694"/>
      <c r="C770" s="112" t="s">
        <v>499</v>
      </c>
      <c r="D770" s="314" t="s">
        <v>112</v>
      </c>
      <c r="E770" s="313" t="s">
        <v>500</v>
      </c>
      <c r="F770" s="314" t="s">
        <v>112</v>
      </c>
    </row>
    <row r="771" spans="1:6" ht="36.75" thickBot="1">
      <c r="A771" s="687"/>
      <c r="B771" s="694"/>
      <c r="C771" s="112" t="s">
        <v>501</v>
      </c>
      <c r="D771" s="314" t="s">
        <v>112</v>
      </c>
      <c r="E771" s="313" t="s">
        <v>502</v>
      </c>
      <c r="F771" s="314" t="s">
        <v>112</v>
      </c>
    </row>
    <row r="772" spans="1:6" ht="36.75" thickBot="1">
      <c r="A772" s="687"/>
      <c r="B772" s="694"/>
      <c r="C772" s="112" t="s">
        <v>503</v>
      </c>
      <c r="D772" s="314" t="s">
        <v>112</v>
      </c>
      <c r="E772" s="313" t="s">
        <v>504</v>
      </c>
      <c r="F772" s="314" t="s">
        <v>112</v>
      </c>
    </row>
    <row r="773" spans="1:6" ht="24.75" thickBot="1">
      <c r="A773" s="687"/>
      <c r="B773" s="694"/>
      <c r="C773" s="112" t="s">
        <v>505</v>
      </c>
      <c r="D773" s="314" t="s">
        <v>112</v>
      </c>
      <c r="E773" s="313" t="s">
        <v>506</v>
      </c>
      <c r="F773" s="314" t="s">
        <v>112</v>
      </c>
    </row>
    <row r="774" spans="1:6" ht="24.75" thickBot="1">
      <c r="A774" s="687"/>
      <c r="B774" s="694"/>
      <c r="C774" s="112" t="s">
        <v>507</v>
      </c>
      <c r="D774" s="314" t="s">
        <v>112</v>
      </c>
      <c r="E774" s="313" t="s">
        <v>508</v>
      </c>
      <c r="F774" s="314" t="s">
        <v>112</v>
      </c>
    </row>
    <row r="775" spans="1:6" ht="24.75" thickBot="1">
      <c r="A775" s="687"/>
      <c r="B775" s="694"/>
      <c r="C775" s="162" t="s">
        <v>509</v>
      </c>
      <c r="D775" s="314" t="s">
        <v>112</v>
      </c>
      <c r="E775" s="313" t="s">
        <v>510</v>
      </c>
      <c r="F775" s="314" t="s">
        <v>112</v>
      </c>
    </row>
    <row r="776" spans="1:6" ht="24.75" thickBot="1">
      <c r="A776" s="687"/>
      <c r="B776" s="694"/>
      <c r="C776" s="697" t="s">
        <v>511</v>
      </c>
      <c r="D776" s="700" t="s">
        <v>809</v>
      </c>
      <c r="E776" s="313" t="s">
        <v>513</v>
      </c>
      <c r="F776" s="314" t="s">
        <v>112</v>
      </c>
    </row>
    <row r="777" spans="1:6" ht="13.5" thickBot="1">
      <c r="A777" s="688"/>
      <c r="B777" s="694"/>
      <c r="C777" s="697"/>
      <c r="D777" s="700"/>
      <c r="E777" s="313" t="s">
        <v>514</v>
      </c>
      <c r="F777" s="314" t="s">
        <v>112</v>
      </c>
    </row>
    <row r="778" spans="1:6" ht="36.75" thickBot="1">
      <c r="A778" s="686">
        <v>87</v>
      </c>
      <c r="B778" s="694" t="s">
        <v>668</v>
      </c>
      <c r="C778" s="112" t="s">
        <v>806</v>
      </c>
      <c r="D778" s="315" t="s">
        <v>112</v>
      </c>
      <c r="E778" s="316" t="s">
        <v>515</v>
      </c>
      <c r="F778" s="315" t="s">
        <v>112</v>
      </c>
    </row>
    <row r="779" spans="1:6" ht="24.75" thickBot="1">
      <c r="A779" s="687"/>
      <c r="B779" s="694"/>
      <c r="C779" s="112" t="s">
        <v>499</v>
      </c>
      <c r="D779" s="315" t="s">
        <v>112</v>
      </c>
      <c r="E779" s="316" t="s">
        <v>500</v>
      </c>
      <c r="F779" s="315" t="s">
        <v>112</v>
      </c>
    </row>
    <row r="780" spans="1:6" ht="36.75" thickBot="1">
      <c r="A780" s="687"/>
      <c r="B780" s="694"/>
      <c r="C780" s="112" t="s">
        <v>501</v>
      </c>
      <c r="D780" s="315" t="s">
        <v>112</v>
      </c>
      <c r="E780" s="316" t="s">
        <v>502</v>
      </c>
      <c r="F780" s="315" t="s">
        <v>112</v>
      </c>
    </row>
    <row r="781" spans="1:6" ht="36.75" thickBot="1">
      <c r="A781" s="687"/>
      <c r="B781" s="694"/>
      <c r="C781" s="112" t="s">
        <v>503</v>
      </c>
      <c r="D781" s="315" t="s">
        <v>112</v>
      </c>
      <c r="E781" s="316" t="s">
        <v>504</v>
      </c>
      <c r="F781" s="315" t="s">
        <v>112</v>
      </c>
    </row>
    <row r="782" spans="1:6" ht="24.75" thickBot="1">
      <c r="A782" s="687"/>
      <c r="B782" s="694"/>
      <c r="C782" s="112" t="s">
        <v>505</v>
      </c>
      <c r="D782" s="315" t="s">
        <v>112</v>
      </c>
      <c r="E782" s="316" t="s">
        <v>506</v>
      </c>
      <c r="F782" s="315" t="s">
        <v>112</v>
      </c>
    </row>
    <row r="783" spans="1:6" ht="24.75" thickBot="1">
      <c r="A783" s="687"/>
      <c r="B783" s="694"/>
      <c r="C783" s="112" t="s">
        <v>507</v>
      </c>
      <c r="D783" s="315" t="s">
        <v>112</v>
      </c>
      <c r="E783" s="316" t="s">
        <v>508</v>
      </c>
      <c r="F783" s="315" t="s">
        <v>112</v>
      </c>
    </row>
    <row r="784" spans="1:6" ht="24.75" thickBot="1">
      <c r="A784" s="687"/>
      <c r="B784" s="694"/>
      <c r="C784" s="162" t="s">
        <v>509</v>
      </c>
      <c r="D784" s="315" t="s">
        <v>112</v>
      </c>
      <c r="E784" s="316" t="s">
        <v>510</v>
      </c>
      <c r="F784" s="315" t="s">
        <v>112</v>
      </c>
    </row>
    <row r="785" spans="1:6" ht="24.75" thickBot="1">
      <c r="A785" s="687"/>
      <c r="B785" s="694"/>
      <c r="C785" s="697" t="s">
        <v>511</v>
      </c>
      <c r="D785" s="698" t="s">
        <v>512</v>
      </c>
      <c r="E785" s="316" t="s">
        <v>513</v>
      </c>
      <c r="F785" s="315" t="s">
        <v>112</v>
      </c>
    </row>
    <row r="786" spans="1:6" ht="13.5" thickBot="1">
      <c r="A786" s="688"/>
      <c r="B786" s="694"/>
      <c r="C786" s="697"/>
      <c r="D786" s="698"/>
      <c r="E786" s="316" t="s">
        <v>514</v>
      </c>
      <c r="F786" s="315" t="s">
        <v>112</v>
      </c>
    </row>
    <row r="787" spans="1:6" ht="36.75" thickBot="1">
      <c r="A787" s="686">
        <v>88</v>
      </c>
      <c r="B787" s="694" t="s">
        <v>670</v>
      </c>
      <c r="C787" s="112" t="s">
        <v>806</v>
      </c>
      <c r="D787" s="318" t="s">
        <v>112</v>
      </c>
      <c r="E787" s="317" t="s">
        <v>515</v>
      </c>
      <c r="F787" s="318" t="s">
        <v>112</v>
      </c>
    </row>
    <row r="788" spans="1:6" ht="24.75" thickBot="1">
      <c r="A788" s="687"/>
      <c r="B788" s="694"/>
      <c r="C788" s="112" t="s">
        <v>499</v>
      </c>
      <c r="D788" s="318" t="s">
        <v>112</v>
      </c>
      <c r="E788" s="317" t="s">
        <v>500</v>
      </c>
      <c r="F788" s="318" t="s">
        <v>112</v>
      </c>
    </row>
    <row r="789" spans="1:6" ht="36.75" thickBot="1">
      <c r="A789" s="687"/>
      <c r="B789" s="694"/>
      <c r="C789" s="112" t="s">
        <v>501</v>
      </c>
      <c r="D789" s="318" t="s">
        <v>112</v>
      </c>
      <c r="E789" s="317" t="s">
        <v>502</v>
      </c>
      <c r="F789" s="318" t="s">
        <v>112</v>
      </c>
    </row>
    <row r="790" spans="1:6" ht="36.75" thickBot="1">
      <c r="A790" s="687"/>
      <c r="B790" s="694"/>
      <c r="C790" s="112" t="s">
        <v>503</v>
      </c>
      <c r="D790" s="318" t="s">
        <v>112</v>
      </c>
      <c r="E790" s="317" t="s">
        <v>504</v>
      </c>
      <c r="F790" s="318" t="s">
        <v>112</v>
      </c>
    </row>
    <row r="791" spans="1:6" ht="24.75" thickBot="1">
      <c r="A791" s="687"/>
      <c r="B791" s="694"/>
      <c r="C791" s="112" t="s">
        <v>505</v>
      </c>
      <c r="D791" s="318" t="s">
        <v>112</v>
      </c>
      <c r="E791" s="317" t="s">
        <v>506</v>
      </c>
      <c r="F791" s="318" t="s">
        <v>112</v>
      </c>
    </row>
    <row r="792" spans="1:6" ht="24.75" thickBot="1">
      <c r="A792" s="687"/>
      <c r="B792" s="694"/>
      <c r="C792" s="112" t="s">
        <v>507</v>
      </c>
      <c r="D792" s="318" t="s">
        <v>112</v>
      </c>
      <c r="E792" s="317" t="s">
        <v>508</v>
      </c>
      <c r="F792" s="318" t="s">
        <v>112</v>
      </c>
    </row>
    <row r="793" spans="1:6" ht="24.75" thickBot="1">
      <c r="A793" s="687"/>
      <c r="B793" s="694"/>
      <c r="C793" s="162" t="s">
        <v>509</v>
      </c>
      <c r="D793" s="318" t="s">
        <v>112</v>
      </c>
      <c r="E793" s="317" t="s">
        <v>510</v>
      </c>
      <c r="F793" s="318" t="s">
        <v>112</v>
      </c>
    </row>
    <row r="794" spans="1:6" ht="24.75" thickBot="1">
      <c r="A794" s="687"/>
      <c r="B794" s="694"/>
      <c r="C794" s="697" t="s">
        <v>511</v>
      </c>
      <c r="D794" s="700" t="s">
        <v>512</v>
      </c>
      <c r="E794" s="317" t="s">
        <v>513</v>
      </c>
      <c r="F794" s="318" t="s">
        <v>112</v>
      </c>
    </row>
    <row r="795" spans="1:6" ht="13.5" thickBot="1">
      <c r="A795" s="688"/>
      <c r="B795" s="694"/>
      <c r="C795" s="697"/>
      <c r="D795" s="700"/>
      <c r="E795" s="317" t="s">
        <v>514</v>
      </c>
      <c r="F795" s="318" t="s">
        <v>112</v>
      </c>
    </row>
    <row r="796" spans="1:6" ht="36.75" thickBot="1">
      <c r="A796" s="686">
        <v>89</v>
      </c>
      <c r="B796" s="694" t="s">
        <v>672</v>
      </c>
      <c r="C796" s="112" t="s">
        <v>806</v>
      </c>
      <c r="D796" s="320" t="s">
        <v>112</v>
      </c>
      <c r="E796" s="319" t="s">
        <v>515</v>
      </c>
      <c r="F796" s="320" t="s">
        <v>112</v>
      </c>
    </row>
    <row r="797" spans="1:6" ht="24.75" thickBot="1">
      <c r="A797" s="687"/>
      <c r="B797" s="694"/>
      <c r="C797" s="112" t="s">
        <v>499</v>
      </c>
      <c r="D797" s="320" t="s">
        <v>112</v>
      </c>
      <c r="E797" s="319" t="s">
        <v>500</v>
      </c>
      <c r="F797" s="320" t="s">
        <v>112</v>
      </c>
    </row>
    <row r="798" spans="1:6" ht="36.75" thickBot="1">
      <c r="A798" s="687"/>
      <c r="B798" s="694"/>
      <c r="C798" s="112" t="s">
        <v>501</v>
      </c>
      <c r="D798" s="320" t="s">
        <v>112</v>
      </c>
      <c r="E798" s="319" t="s">
        <v>502</v>
      </c>
      <c r="F798" s="320" t="s">
        <v>112</v>
      </c>
    </row>
    <row r="799" spans="1:6" ht="36.75" thickBot="1">
      <c r="A799" s="687"/>
      <c r="B799" s="694"/>
      <c r="C799" s="112" t="s">
        <v>503</v>
      </c>
      <c r="D799" s="320" t="s">
        <v>112</v>
      </c>
      <c r="E799" s="319" t="s">
        <v>504</v>
      </c>
      <c r="F799" s="320" t="s">
        <v>112</v>
      </c>
    </row>
    <row r="800" spans="1:6" ht="24.75" thickBot="1">
      <c r="A800" s="687"/>
      <c r="B800" s="694"/>
      <c r="C800" s="112" t="s">
        <v>505</v>
      </c>
      <c r="D800" s="320" t="s">
        <v>112</v>
      </c>
      <c r="E800" s="319" t="s">
        <v>506</v>
      </c>
      <c r="F800" s="320" t="s">
        <v>112</v>
      </c>
    </row>
    <row r="801" spans="1:6" ht="24.75" thickBot="1">
      <c r="A801" s="687"/>
      <c r="B801" s="694"/>
      <c r="C801" s="112" t="s">
        <v>507</v>
      </c>
      <c r="D801" s="320" t="s">
        <v>112</v>
      </c>
      <c r="E801" s="319" t="s">
        <v>508</v>
      </c>
      <c r="F801" s="320" t="s">
        <v>112</v>
      </c>
    </row>
    <row r="802" spans="1:6" ht="24.75" thickBot="1">
      <c r="A802" s="687"/>
      <c r="B802" s="694"/>
      <c r="C802" s="162" t="s">
        <v>509</v>
      </c>
      <c r="D802" s="320" t="s">
        <v>112</v>
      </c>
      <c r="E802" s="319" t="s">
        <v>510</v>
      </c>
      <c r="F802" s="320" t="s">
        <v>112</v>
      </c>
    </row>
    <row r="803" spans="1:6" ht="24.75" thickBot="1">
      <c r="A803" s="687"/>
      <c r="B803" s="694"/>
      <c r="C803" s="697" t="s">
        <v>511</v>
      </c>
      <c r="D803" s="700" t="s">
        <v>512</v>
      </c>
      <c r="E803" s="319" t="s">
        <v>513</v>
      </c>
      <c r="F803" s="320" t="s">
        <v>112</v>
      </c>
    </row>
    <row r="804" spans="1:6" ht="13.5" thickBot="1">
      <c r="A804" s="688"/>
      <c r="B804" s="694"/>
      <c r="C804" s="697"/>
      <c r="D804" s="700"/>
      <c r="E804" s="319" t="s">
        <v>514</v>
      </c>
      <c r="F804" s="320" t="s">
        <v>112</v>
      </c>
    </row>
    <row r="805" spans="1:6" ht="36.75" thickBot="1">
      <c r="A805" s="686">
        <v>90</v>
      </c>
      <c r="B805" s="694" t="s">
        <v>1378</v>
      </c>
      <c r="C805" s="112" t="s">
        <v>806</v>
      </c>
      <c r="D805" s="322" t="s">
        <v>110</v>
      </c>
      <c r="E805" s="321" t="s">
        <v>515</v>
      </c>
      <c r="F805" s="322" t="s">
        <v>110</v>
      </c>
    </row>
    <row r="806" spans="1:6" ht="24.75" thickBot="1">
      <c r="A806" s="687"/>
      <c r="B806" s="694"/>
      <c r="C806" s="112" t="s">
        <v>499</v>
      </c>
      <c r="D806" s="322" t="s">
        <v>112</v>
      </c>
      <c r="E806" s="321" t="s">
        <v>500</v>
      </c>
      <c r="F806" s="322" t="s">
        <v>112</v>
      </c>
    </row>
    <row r="807" spans="1:6" ht="36.75" thickBot="1">
      <c r="A807" s="687"/>
      <c r="B807" s="694"/>
      <c r="C807" s="112" t="s">
        <v>501</v>
      </c>
      <c r="D807" s="322" t="s">
        <v>523</v>
      </c>
      <c r="E807" s="321" t="s">
        <v>502</v>
      </c>
      <c r="F807" s="322" t="s">
        <v>112</v>
      </c>
    </row>
    <row r="808" spans="1:6" ht="36.75" thickBot="1">
      <c r="A808" s="687"/>
      <c r="B808" s="694"/>
      <c r="C808" s="112" t="s">
        <v>503</v>
      </c>
      <c r="D808" s="322" t="s">
        <v>112</v>
      </c>
      <c r="E808" s="321" t="s">
        <v>504</v>
      </c>
      <c r="F808" s="322" t="s">
        <v>110</v>
      </c>
    </row>
    <row r="809" spans="1:6" ht="24.75" thickBot="1">
      <c r="A809" s="687"/>
      <c r="B809" s="694"/>
      <c r="C809" s="112" t="s">
        <v>505</v>
      </c>
      <c r="D809" s="322" t="s">
        <v>112</v>
      </c>
      <c r="E809" s="321" t="s">
        <v>506</v>
      </c>
      <c r="F809" s="322" t="s">
        <v>112</v>
      </c>
    </row>
    <row r="810" spans="1:6" ht="24.75" thickBot="1">
      <c r="A810" s="687"/>
      <c r="B810" s="694"/>
      <c r="C810" s="112" t="s">
        <v>507</v>
      </c>
      <c r="D810" s="322" t="s">
        <v>112</v>
      </c>
      <c r="E810" s="321" t="s">
        <v>508</v>
      </c>
      <c r="F810" s="322" t="s">
        <v>112</v>
      </c>
    </row>
    <row r="811" spans="1:6" ht="24.75" thickBot="1">
      <c r="A811" s="687"/>
      <c r="B811" s="694"/>
      <c r="C811" s="162" t="s">
        <v>509</v>
      </c>
      <c r="D811" s="322" t="s">
        <v>112</v>
      </c>
      <c r="E811" s="321" t="s">
        <v>510</v>
      </c>
      <c r="F811" s="322" t="s">
        <v>112</v>
      </c>
    </row>
    <row r="812" spans="1:6" ht="24.75" thickBot="1">
      <c r="A812" s="687"/>
      <c r="B812" s="694"/>
      <c r="C812" s="697" t="s">
        <v>511</v>
      </c>
      <c r="D812" s="700" t="s">
        <v>512</v>
      </c>
      <c r="E812" s="321" t="s">
        <v>513</v>
      </c>
      <c r="F812" s="322" t="s">
        <v>112</v>
      </c>
    </row>
    <row r="813" spans="1:6" ht="13.5" thickBot="1">
      <c r="A813" s="688"/>
      <c r="B813" s="694"/>
      <c r="C813" s="697"/>
      <c r="D813" s="700"/>
      <c r="E813" s="321" t="s">
        <v>514</v>
      </c>
      <c r="F813" s="322" t="s">
        <v>112</v>
      </c>
    </row>
    <row r="814" spans="1:6" ht="36.75" thickBot="1">
      <c r="A814" s="686">
        <v>91</v>
      </c>
      <c r="B814" s="694" t="s">
        <v>1379</v>
      </c>
      <c r="C814" s="112" t="s">
        <v>806</v>
      </c>
      <c r="D814" s="323" t="s">
        <v>112</v>
      </c>
      <c r="E814" s="324" t="s">
        <v>527</v>
      </c>
      <c r="F814" s="323" t="s">
        <v>112</v>
      </c>
    </row>
    <row r="815" spans="1:6" ht="24.75" thickBot="1">
      <c r="A815" s="687"/>
      <c r="B815" s="694"/>
      <c r="C815" s="112" t="s">
        <v>499</v>
      </c>
      <c r="D815" s="323" t="s">
        <v>112</v>
      </c>
      <c r="E815" s="324" t="s">
        <v>500</v>
      </c>
      <c r="F815" s="323" t="s">
        <v>112</v>
      </c>
    </row>
    <row r="816" spans="1:6" ht="36.75" thickBot="1">
      <c r="A816" s="687"/>
      <c r="B816" s="694"/>
      <c r="C816" s="112" t="s">
        <v>501</v>
      </c>
      <c r="D816" s="323" t="s">
        <v>112</v>
      </c>
      <c r="E816" s="324" t="s">
        <v>502</v>
      </c>
      <c r="F816" s="323" t="s">
        <v>112</v>
      </c>
    </row>
    <row r="817" spans="1:6" ht="24.75" thickBot="1">
      <c r="A817" s="687"/>
      <c r="B817" s="694"/>
      <c r="C817" s="112" t="s">
        <v>503</v>
      </c>
      <c r="D817" s="323" t="s">
        <v>112</v>
      </c>
      <c r="E817" s="324" t="s">
        <v>520</v>
      </c>
      <c r="F817" s="323" t="s">
        <v>112</v>
      </c>
    </row>
    <row r="818" spans="1:6" ht="24.75" thickBot="1">
      <c r="A818" s="687"/>
      <c r="B818" s="694"/>
      <c r="C818" s="112" t="s">
        <v>505</v>
      </c>
      <c r="D818" s="323" t="s">
        <v>112</v>
      </c>
      <c r="E818" s="324" t="s">
        <v>506</v>
      </c>
      <c r="F818" s="323" t="s">
        <v>112</v>
      </c>
    </row>
    <row r="819" spans="1:6" ht="24.75" thickBot="1">
      <c r="A819" s="687"/>
      <c r="B819" s="694"/>
      <c r="C819" s="112" t="s">
        <v>507</v>
      </c>
      <c r="D819" s="323" t="s">
        <v>112</v>
      </c>
      <c r="E819" s="324" t="s">
        <v>508</v>
      </c>
      <c r="F819" s="323" t="s">
        <v>112</v>
      </c>
    </row>
    <row r="820" spans="1:6" ht="24.75" thickBot="1">
      <c r="A820" s="687"/>
      <c r="B820" s="694"/>
      <c r="C820" s="162" t="s">
        <v>509</v>
      </c>
      <c r="D820" s="323" t="s">
        <v>112</v>
      </c>
      <c r="E820" s="324" t="s">
        <v>510</v>
      </c>
      <c r="F820" s="323" t="s">
        <v>112</v>
      </c>
    </row>
    <row r="821" spans="1:6" ht="24.75" thickBot="1">
      <c r="A821" s="687"/>
      <c r="B821" s="694"/>
      <c r="C821" s="697" t="s">
        <v>511</v>
      </c>
      <c r="D821" s="698" t="s">
        <v>512</v>
      </c>
      <c r="E821" s="324" t="s">
        <v>513</v>
      </c>
      <c r="F821" s="323" t="s">
        <v>112</v>
      </c>
    </row>
    <row r="822" spans="1:6" ht="13.5" thickBot="1">
      <c r="A822" s="688"/>
      <c r="B822" s="694"/>
      <c r="C822" s="697"/>
      <c r="D822" s="698"/>
      <c r="E822" s="324" t="s">
        <v>514</v>
      </c>
      <c r="F822" s="323" t="s">
        <v>112</v>
      </c>
    </row>
    <row r="823" spans="1:6" ht="36.75" thickBot="1">
      <c r="A823" s="686">
        <v>92</v>
      </c>
      <c r="B823" s="694" t="s">
        <v>1380</v>
      </c>
      <c r="C823" s="112" t="s">
        <v>806</v>
      </c>
      <c r="D823" s="325" t="s">
        <v>112</v>
      </c>
      <c r="E823" s="326" t="s">
        <v>527</v>
      </c>
      <c r="F823" s="325" t="s">
        <v>112</v>
      </c>
    </row>
    <row r="824" spans="1:6" ht="24.75" thickBot="1">
      <c r="A824" s="687"/>
      <c r="B824" s="694"/>
      <c r="C824" s="112" t="s">
        <v>499</v>
      </c>
      <c r="D824" s="325" t="s">
        <v>112</v>
      </c>
      <c r="E824" s="326" t="s">
        <v>500</v>
      </c>
      <c r="F824" s="325" t="s">
        <v>112</v>
      </c>
    </row>
    <row r="825" spans="1:6" ht="36.75" thickBot="1">
      <c r="A825" s="687"/>
      <c r="B825" s="694"/>
      <c r="C825" s="112" t="s">
        <v>501</v>
      </c>
      <c r="D825" s="325" t="s">
        <v>112</v>
      </c>
      <c r="E825" s="326" t="s">
        <v>502</v>
      </c>
      <c r="F825" s="325" t="s">
        <v>112</v>
      </c>
    </row>
    <row r="826" spans="1:6" ht="24.75" thickBot="1">
      <c r="A826" s="687"/>
      <c r="B826" s="694"/>
      <c r="C826" s="112" t="s">
        <v>503</v>
      </c>
      <c r="D826" s="325" t="s">
        <v>112</v>
      </c>
      <c r="E826" s="326" t="s">
        <v>520</v>
      </c>
      <c r="F826" s="325" t="s">
        <v>112</v>
      </c>
    </row>
    <row r="827" spans="1:6" ht="24.75" thickBot="1">
      <c r="A827" s="687"/>
      <c r="B827" s="694"/>
      <c r="C827" s="112" t="s">
        <v>505</v>
      </c>
      <c r="D827" s="325" t="s">
        <v>112</v>
      </c>
      <c r="E827" s="326" t="s">
        <v>506</v>
      </c>
      <c r="F827" s="325" t="s">
        <v>112</v>
      </c>
    </row>
    <row r="828" spans="1:6" ht="24.75" thickBot="1">
      <c r="A828" s="687"/>
      <c r="B828" s="694"/>
      <c r="C828" s="112" t="s">
        <v>507</v>
      </c>
      <c r="D828" s="325" t="s">
        <v>112</v>
      </c>
      <c r="E828" s="326" t="s">
        <v>508</v>
      </c>
      <c r="F828" s="325" t="s">
        <v>112</v>
      </c>
    </row>
    <row r="829" spans="1:6" ht="24.75" thickBot="1">
      <c r="A829" s="687"/>
      <c r="B829" s="694"/>
      <c r="C829" s="162" t="s">
        <v>509</v>
      </c>
      <c r="D829" s="325" t="s">
        <v>112</v>
      </c>
      <c r="E829" s="326" t="s">
        <v>510</v>
      </c>
      <c r="F829" s="325" t="s">
        <v>112</v>
      </c>
    </row>
    <row r="830" spans="1:6" ht="24.75" thickBot="1">
      <c r="A830" s="687"/>
      <c r="B830" s="694"/>
      <c r="C830" s="697" t="s">
        <v>511</v>
      </c>
      <c r="D830" s="698" t="s">
        <v>512</v>
      </c>
      <c r="E830" s="326" t="s">
        <v>513</v>
      </c>
      <c r="F830" s="325" t="s">
        <v>112</v>
      </c>
    </row>
    <row r="831" spans="1:6" ht="13.5" thickBot="1">
      <c r="A831" s="688"/>
      <c r="B831" s="694"/>
      <c r="C831" s="697"/>
      <c r="D831" s="698"/>
      <c r="E831" s="326" t="s">
        <v>514</v>
      </c>
      <c r="F831" s="325" t="s">
        <v>112</v>
      </c>
    </row>
    <row r="832" spans="1:6" ht="36.75" thickBot="1">
      <c r="A832" s="686">
        <v>93</v>
      </c>
      <c r="B832" s="694" t="s">
        <v>1381</v>
      </c>
      <c r="C832" s="112" t="s">
        <v>806</v>
      </c>
      <c r="D832" s="328" t="s">
        <v>112</v>
      </c>
      <c r="E832" s="327" t="s">
        <v>1382</v>
      </c>
      <c r="F832" s="328" t="s">
        <v>110</v>
      </c>
    </row>
    <row r="833" spans="1:6" ht="24.75" thickBot="1">
      <c r="A833" s="687"/>
      <c r="B833" s="694"/>
      <c r="C833" s="112" t="s">
        <v>499</v>
      </c>
      <c r="D833" s="328" t="s">
        <v>112</v>
      </c>
      <c r="E833" s="327" t="s">
        <v>500</v>
      </c>
      <c r="F833" s="328" t="s">
        <v>112</v>
      </c>
    </row>
    <row r="834" spans="1:6" ht="36.75" thickBot="1">
      <c r="A834" s="687"/>
      <c r="B834" s="694"/>
      <c r="C834" s="112" t="s">
        <v>501</v>
      </c>
      <c r="D834" s="328" t="s">
        <v>112</v>
      </c>
      <c r="E834" s="327" t="s">
        <v>502</v>
      </c>
      <c r="F834" s="328" t="s">
        <v>112</v>
      </c>
    </row>
    <row r="835" spans="1:6" ht="36.75" thickBot="1">
      <c r="A835" s="687"/>
      <c r="B835" s="694"/>
      <c r="C835" s="112" t="s">
        <v>503</v>
      </c>
      <c r="D835" s="328" t="s">
        <v>112</v>
      </c>
      <c r="E835" s="327" t="s">
        <v>504</v>
      </c>
      <c r="F835" s="328" t="s">
        <v>112</v>
      </c>
    </row>
    <row r="836" spans="1:6" ht="24.75" thickBot="1">
      <c r="A836" s="687"/>
      <c r="B836" s="694"/>
      <c r="C836" s="112" t="s">
        <v>505</v>
      </c>
      <c r="D836" s="328" t="s">
        <v>112</v>
      </c>
      <c r="E836" s="327" t="s">
        <v>506</v>
      </c>
      <c r="F836" s="328" t="s">
        <v>112</v>
      </c>
    </row>
    <row r="837" spans="1:6" ht="24.75" thickBot="1">
      <c r="A837" s="687"/>
      <c r="B837" s="694"/>
      <c r="C837" s="112" t="s">
        <v>507</v>
      </c>
      <c r="D837" s="328" t="s">
        <v>112</v>
      </c>
      <c r="E837" s="327" t="s">
        <v>508</v>
      </c>
      <c r="F837" s="328" t="s">
        <v>112</v>
      </c>
    </row>
    <row r="838" spans="1:6" ht="24.75" thickBot="1">
      <c r="A838" s="687"/>
      <c r="B838" s="694"/>
      <c r="C838" s="162" t="s">
        <v>509</v>
      </c>
      <c r="D838" s="328" t="s">
        <v>112</v>
      </c>
      <c r="E838" s="327" t="s">
        <v>510</v>
      </c>
      <c r="F838" s="328" t="s">
        <v>112</v>
      </c>
    </row>
    <row r="839" spans="1:6" ht="24.75" thickBot="1">
      <c r="A839" s="687"/>
      <c r="B839" s="694"/>
      <c r="C839" s="697" t="s">
        <v>511</v>
      </c>
      <c r="D839" s="700" t="s">
        <v>512</v>
      </c>
      <c r="E839" s="327" t="s">
        <v>513</v>
      </c>
      <c r="F839" s="328" t="s">
        <v>112</v>
      </c>
    </row>
    <row r="840" spans="1:6" ht="13.5" thickBot="1">
      <c r="A840" s="688"/>
      <c r="B840" s="694"/>
      <c r="C840" s="697"/>
      <c r="D840" s="700"/>
      <c r="E840" s="327" t="s">
        <v>514</v>
      </c>
      <c r="F840" s="328" t="s">
        <v>112</v>
      </c>
    </row>
    <row r="841" spans="1:6" ht="36.75" thickBot="1">
      <c r="A841" s="686">
        <v>94</v>
      </c>
      <c r="B841" s="694" t="s">
        <v>1383</v>
      </c>
      <c r="C841" s="112" t="s">
        <v>806</v>
      </c>
      <c r="D841" s="329" t="s">
        <v>112</v>
      </c>
      <c r="E841" s="330" t="s">
        <v>527</v>
      </c>
      <c r="F841" s="329" t="s">
        <v>112</v>
      </c>
    </row>
    <row r="842" spans="1:6" ht="24.75" thickBot="1">
      <c r="A842" s="687"/>
      <c r="B842" s="694"/>
      <c r="C842" s="112" t="s">
        <v>499</v>
      </c>
      <c r="D842" s="329" t="s">
        <v>112</v>
      </c>
      <c r="E842" s="330" t="s">
        <v>500</v>
      </c>
      <c r="F842" s="329" t="s">
        <v>112</v>
      </c>
    </row>
    <row r="843" spans="1:6" ht="36.75" thickBot="1">
      <c r="A843" s="687"/>
      <c r="B843" s="694"/>
      <c r="C843" s="112" t="s">
        <v>501</v>
      </c>
      <c r="D843" s="329" t="s">
        <v>112</v>
      </c>
      <c r="E843" s="330" t="s">
        <v>502</v>
      </c>
      <c r="F843" s="329" t="s">
        <v>112</v>
      </c>
    </row>
    <row r="844" spans="1:6" ht="24.75" thickBot="1">
      <c r="A844" s="687"/>
      <c r="B844" s="694"/>
      <c r="C844" s="112" t="s">
        <v>503</v>
      </c>
      <c r="D844" s="329" t="s">
        <v>112</v>
      </c>
      <c r="E844" s="330" t="s">
        <v>520</v>
      </c>
      <c r="F844" s="329" t="s">
        <v>112</v>
      </c>
    </row>
    <row r="845" spans="1:6" ht="24.75" thickBot="1">
      <c r="A845" s="687"/>
      <c r="B845" s="694"/>
      <c r="C845" s="112" t="s">
        <v>505</v>
      </c>
      <c r="D845" s="329" t="s">
        <v>112</v>
      </c>
      <c r="E845" s="330" t="s">
        <v>506</v>
      </c>
      <c r="F845" s="329" t="s">
        <v>112</v>
      </c>
    </row>
    <row r="846" spans="1:6" ht="24.75" thickBot="1">
      <c r="A846" s="687"/>
      <c r="B846" s="694"/>
      <c r="C846" s="112" t="s">
        <v>507</v>
      </c>
      <c r="D846" s="329" t="s">
        <v>112</v>
      </c>
      <c r="E846" s="330" t="s">
        <v>508</v>
      </c>
      <c r="F846" s="329" t="s">
        <v>112</v>
      </c>
    </row>
    <row r="847" spans="1:6" ht="24.75" thickBot="1">
      <c r="A847" s="687"/>
      <c r="B847" s="694"/>
      <c r="C847" s="162" t="s">
        <v>509</v>
      </c>
      <c r="D847" s="329" t="s">
        <v>112</v>
      </c>
      <c r="E847" s="330" t="s">
        <v>510</v>
      </c>
      <c r="F847" s="329" t="s">
        <v>112</v>
      </c>
    </row>
    <row r="848" spans="1:6" ht="24.75" thickBot="1">
      <c r="A848" s="687"/>
      <c r="B848" s="694"/>
      <c r="C848" s="697" t="s">
        <v>511</v>
      </c>
      <c r="D848" s="698" t="s">
        <v>512</v>
      </c>
      <c r="E848" s="330" t="s">
        <v>513</v>
      </c>
      <c r="F848" s="329" t="s">
        <v>112</v>
      </c>
    </row>
    <row r="849" spans="1:6" ht="13.5" thickBot="1">
      <c r="A849" s="688"/>
      <c r="B849" s="694"/>
      <c r="C849" s="697"/>
      <c r="D849" s="698"/>
      <c r="E849" s="330" t="s">
        <v>514</v>
      </c>
      <c r="F849" s="329" t="s">
        <v>112</v>
      </c>
    </row>
    <row r="850" spans="1:6" ht="36.75" thickBot="1">
      <c r="A850" s="686">
        <v>95</v>
      </c>
      <c r="B850" s="694" t="s">
        <v>1384</v>
      </c>
      <c r="C850" s="112" t="s">
        <v>806</v>
      </c>
      <c r="D850" s="331" t="s">
        <v>112</v>
      </c>
      <c r="E850" s="332" t="s">
        <v>527</v>
      </c>
      <c r="F850" s="331" t="s">
        <v>112</v>
      </c>
    </row>
    <row r="851" spans="1:6" ht="24.75" thickBot="1">
      <c r="A851" s="687"/>
      <c r="B851" s="694"/>
      <c r="C851" s="112" t="s">
        <v>499</v>
      </c>
      <c r="D851" s="331" t="s">
        <v>112</v>
      </c>
      <c r="E851" s="332" t="s">
        <v>500</v>
      </c>
      <c r="F851" s="331" t="s">
        <v>112</v>
      </c>
    </row>
    <row r="852" spans="1:6" ht="36.75" thickBot="1">
      <c r="A852" s="687"/>
      <c r="B852" s="694"/>
      <c r="C852" s="112" t="s">
        <v>501</v>
      </c>
      <c r="D852" s="331" t="s">
        <v>112</v>
      </c>
      <c r="E852" s="332" t="s">
        <v>502</v>
      </c>
      <c r="F852" s="331" t="s">
        <v>112</v>
      </c>
    </row>
    <row r="853" spans="1:6" ht="24.75" thickBot="1">
      <c r="A853" s="687"/>
      <c r="B853" s="694"/>
      <c r="C853" s="112" t="s">
        <v>503</v>
      </c>
      <c r="D853" s="331" t="s">
        <v>112</v>
      </c>
      <c r="E853" s="332" t="s">
        <v>520</v>
      </c>
      <c r="F853" s="331" t="s">
        <v>112</v>
      </c>
    </row>
    <row r="854" spans="1:6" ht="24.75" thickBot="1">
      <c r="A854" s="687"/>
      <c r="B854" s="694"/>
      <c r="C854" s="112" t="s">
        <v>505</v>
      </c>
      <c r="D854" s="331" t="s">
        <v>112</v>
      </c>
      <c r="E854" s="332" t="s">
        <v>506</v>
      </c>
      <c r="F854" s="331" t="s">
        <v>112</v>
      </c>
    </row>
    <row r="855" spans="1:6" ht="24.75" thickBot="1">
      <c r="A855" s="687"/>
      <c r="B855" s="694"/>
      <c r="C855" s="112" t="s">
        <v>507</v>
      </c>
      <c r="D855" s="331" t="s">
        <v>112</v>
      </c>
      <c r="E855" s="332" t="s">
        <v>508</v>
      </c>
      <c r="F855" s="331" t="s">
        <v>112</v>
      </c>
    </row>
    <row r="856" spans="1:6" ht="24.75" thickBot="1">
      <c r="A856" s="687"/>
      <c r="B856" s="694"/>
      <c r="C856" s="162" t="s">
        <v>509</v>
      </c>
      <c r="D856" s="331" t="s">
        <v>112</v>
      </c>
      <c r="E856" s="332" t="s">
        <v>510</v>
      </c>
      <c r="F856" s="331" t="s">
        <v>112</v>
      </c>
    </row>
    <row r="857" spans="1:6" ht="24.75" thickBot="1">
      <c r="A857" s="687"/>
      <c r="B857" s="694"/>
      <c r="C857" s="697" t="s">
        <v>511</v>
      </c>
      <c r="D857" s="698" t="s">
        <v>512</v>
      </c>
      <c r="E857" s="332" t="s">
        <v>513</v>
      </c>
      <c r="F857" s="331" t="s">
        <v>112</v>
      </c>
    </row>
    <row r="858" spans="1:6" ht="13.5" thickBot="1">
      <c r="A858" s="688"/>
      <c r="B858" s="694"/>
      <c r="C858" s="697"/>
      <c r="D858" s="698"/>
      <c r="E858" s="332" t="s">
        <v>514</v>
      </c>
      <c r="F858" s="331" t="s">
        <v>112</v>
      </c>
    </row>
    <row r="859" spans="1:6" ht="36.75" thickBot="1">
      <c r="A859" s="686">
        <v>96</v>
      </c>
      <c r="B859" s="694" t="s">
        <v>1385</v>
      </c>
      <c r="C859" s="112" t="s">
        <v>806</v>
      </c>
      <c r="D859" s="334" t="s">
        <v>112</v>
      </c>
      <c r="E859" s="333" t="s">
        <v>515</v>
      </c>
      <c r="F859" s="334" t="s">
        <v>112</v>
      </c>
    </row>
    <row r="860" spans="1:6" ht="24.75" thickBot="1">
      <c r="A860" s="687"/>
      <c r="B860" s="694"/>
      <c r="C860" s="112" t="s">
        <v>499</v>
      </c>
      <c r="D860" s="334" t="s">
        <v>112</v>
      </c>
      <c r="E860" s="333" t="s">
        <v>500</v>
      </c>
      <c r="F860" s="334" t="s">
        <v>112</v>
      </c>
    </row>
    <row r="861" spans="1:6" ht="36.75" thickBot="1">
      <c r="A861" s="687"/>
      <c r="B861" s="694"/>
      <c r="C861" s="112" t="s">
        <v>501</v>
      </c>
      <c r="D861" s="334" t="s">
        <v>112</v>
      </c>
      <c r="E861" s="333" t="s">
        <v>502</v>
      </c>
      <c r="F861" s="334" t="s">
        <v>112</v>
      </c>
    </row>
    <row r="862" spans="1:6" ht="36.75" thickBot="1">
      <c r="A862" s="687"/>
      <c r="B862" s="694"/>
      <c r="C862" s="112" t="s">
        <v>503</v>
      </c>
      <c r="D862" s="334" t="s">
        <v>112</v>
      </c>
      <c r="E862" s="333" t="s">
        <v>504</v>
      </c>
      <c r="F862" s="334" t="s">
        <v>112</v>
      </c>
    </row>
    <row r="863" spans="1:6" ht="24.75" thickBot="1">
      <c r="A863" s="687"/>
      <c r="B863" s="694"/>
      <c r="C863" s="112" t="s">
        <v>505</v>
      </c>
      <c r="D863" s="334" t="s">
        <v>112</v>
      </c>
      <c r="E863" s="333" t="s">
        <v>506</v>
      </c>
      <c r="F863" s="334" t="s">
        <v>112</v>
      </c>
    </row>
    <row r="864" spans="1:6" ht="24.75" thickBot="1">
      <c r="A864" s="687"/>
      <c r="B864" s="694"/>
      <c r="C864" s="112" t="s">
        <v>507</v>
      </c>
      <c r="D864" s="334" t="s">
        <v>112</v>
      </c>
      <c r="E864" s="333" t="s">
        <v>508</v>
      </c>
      <c r="F864" s="334" t="s">
        <v>112</v>
      </c>
    </row>
    <row r="865" spans="1:6" ht="24.75" thickBot="1">
      <c r="A865" s="687"/>
      <c r="B865" s="694"/>
      <c r="C865" s="162" t="s">
        <v>509</v>
      </c>
      <c r="D865" s="334" t="s">
        <v>112</v>
      </c>
      <c r="E865" s="333" t="s">
        <v>510</v>
      </c>
      <c r="F865" s="334" t="s">
        <v>112</v>
      </c>
    </row>
    <row r="866" spans="1:6" ht="24.75" thickBot="1">
      <c r="A866" s="687"/>
      <c r="B866" s="694"/>
      <c r="C866" s="697" t="s">
        <v>511</v>
      </c>
      <c r="D866" s="700" t="s">
        <v>512</v>
      </c>
      <c r="E866" s="333" t="s">
        <v>513</v>
      </c>
      <c r="F866" s="334" t="s">
        <v>112</v>
      </c>
    </row>
    <row r="867" spans="1:6" ht="13.5" thickBot="1">
      <c r="A867" s="688"/>
      <c r="B867" s="694"/>
      <c r="C867" s="697"/>
      <c r="D867" s="700"/>
      <c r="E867" s="333" t="s">
        <v>514</v>
      </c>
      <c r="F867" s="334" t="s">
        <v>112</v>
      </c>
    </row>
    <row r="868" spans="1:6" ht="36.75" thickBot="1">
      <c r="A868" s="686">
        <v>97</v>
      </c>
      <c r="B868" s="694" t="s">
        <v>1386</v>
      </c>
      <c r="C868" s="112" t="s">
        <v>806</v>
      </c>
      <c r="D868" s="335" t="s">
        <v>112</v>
      </c>
      <c r="E868" s="336" t="s">
        <v>515</v>
      </c>
      <c r="F868" s="335" t="s">
        <v>112</v>
      </c>
    </row>
    <row r="869" spans="1:6" ht="24.75" thickBot="1">
      <c r="A869" s="687"/>
      <c r="B869" s="694"/>
      <c r="C869" s="112" t="s">
        <v>499</v>
      </c>
      <c r="D869" s="335" t="s">
        <v>112</v>
      </c>
      <c r="E869" s="336" t="s">
        <v>500</v>
      </c>
      <c r="F869" s="335" t="s">
        <v>112</v>
      </c>
    </row>
    <row r="870" spans="1:6" ht="36.75" thickBot="1">
      <c r="A870" s="687"/>
      <c r="B870" s="694"/>
      <c r="C870" s="112" t="s">
        <v>501</v>
      </c>
      <c r="D870" s="335" t="s">
        <v>112</v>
      </c>
      <c r="E870" s="336" t="s">
        <v>502</v>
      </c>
      <c r="F870" s="335" t="s">
        <v>112</v>
      </c>
    </row>
    <row r="871" spans="1:6" ht="36.75" thickBot="1">
      <c r="A871" s="687"/>
      <c r="B871" s="694"/>
      <c r="C871" s="112" t="s">
        <v>503</v>
      </c>
      <c r="D871" s="335" t="s">
        <v>112</v>
      </c>
      <c r="E871" s="336" t="s">
        <v>504</v>
      </c>
      <c r="F871" s="335" t="s">
        <v>112</v>
      </c>
    </row>
    <row r="872" spans="1:6" ht="24.75" thickBot="1">
      <c r="A872" s="687"/>
      <c r="B872" s="694"/>
      <c r="C872" s="112" t="s">
        <v>505</v>
      </c>
      <c r="D872" s="335" t="s">
        <v>112</v>
      </c>
      <c r="E872" s="336" t="s">
        <v>506</v>
      </c>
      <c r="F872" s="335" t="s">
        <v>112</v>
      </c>
    </row>
    <row r="873" spans="1:6" ht="24.75" thickBot="1">
      <c r="A873" s="687"/>
      <c r="B873" s="694"/>
      <c r="C873" s="112" t="s">
        <v>507</v>
      </c>
      <c r="D873" s="335" t="s">
        <v>112</v>
      </c>
      <c r="E873" s="336" t="s">
        <v>508</v>
      </c>
      <c r="F873" s="335" t="s">
        <v>112</v>
      </c>
    </row>
    <row r="874" spans="1:6" ht="24.75" thickBot="1">
      <c r="A874" s="687"/>
      <c r="B874" s="694"/>
      <c r="C874" s="162" t="s">
        <v>509</v>
      </c>
      <c r="D874" s="335" t="s">
        <v>112</v>
      </c>
      <c r="E874" s="336" t="s">
        <v>510</v>
      </c>
      <c r="F874" s="335" t="s">
        <v>112</v>
      </c>
    </row>
    <row r="875" spans="1:6" ht="24.75" thickBot="1">
      <c r="A875" s="687"/>
      <c r="B875" s="694"/>
      <c r="C875" s="697" t="s">
        <v>511</v>
      </c>
      <c r="D875" s="698" t="s">
        <v>512</v>
      </c>
      <c r="E875" s="336" t="s">
        <v>513</v>
      </c>
      <c r="F875" s="335" t="s">
        <v>112</v>
      </c>
    </row>
    <row r="876" spans="1:6" ht="13.5" thickBot="1">
      <c r="A876" s="688"/>
      <c r="B876" s="694"/>
      <c r="C876" s="697"/>
      <c r="D876" s="698"/>
      <c r="E876" s="336" t="s">
        <v>514</v>
      </c>
      <c r="F876" s="335" t="s">
        <v>112</v>
      </c>
    </row>
    <row r="877" spans="1:6" ht="36.75" thickBot="1">
      <c r="A877" s="686">
        <v>98</v>
      </c>
      <c r="B877" s="694" t="s">
        <v>679</v>
      </c>
      <c r="C877" s="112" t="s">
        <v>806</v>
      </c>
      <c r="D877" s="338" t="s">
        <v>112</v>
      </c>
      <c r="E877" s="337" t="s">
        <v>515</v>
      </c>
      <c r="F877" s="338" t="s">
        <v>112</v>
      </c>
    </row>
    <row r="878" spans="1:6" ht="24.75" thickBot="1">
      <c r="A878" s="687"/>
      <c r="B878" s="694"/>
      <c r="C878" s="112" t="s">
        <v>499</v>
      </c>
      <c r="D878" s="338" t="s">
        <v>112</v>
      </c>
      <c r="E878" s="337" t="s">
        <v>500</v>
      </c>
      <c r="F878" s="338" t="s">
        <v>112</v>
      </c>
    </row>
    <row r="879" spans="1:6" ht="36.75" thickBot="1">
      <c r="A879" s="687"/>
      <c r="B879" s="694"/>
      <c r="C879" s="112" t="s">
        <v>501</v>
      </c>
      <c r="D879" s="338" t="s">
        <v>112</v>
      </c>
      <c r="E879" s="337" t="s">
        <v>502</v>
      </c>
      <c r="F879" s="338" t="s">
        <v>112</v>
      </c>
    </row>
    <row r="880" spans="1:6" ht="36.75" thickBot="1">
      <c r="A880" s="687"/>
      <c r="B880" s="694"/>
      <c r="C880" s="112" t="s">
        <v>503</v>
      </c>
      <c r="D880" s="338" t="s">
        <v>112</v>
      </c>
      <c r="E880" s="337" t="s">
        <v>504</v>
      </c>
      <c r="F880" s="338" t="s">
        <v>112</v>
      </c>
    </row>
    <row r="881" spans="1:6" ht="24.75" thickBot="1">
      <c r="A881" s="687"/>
      <c r="B881" s="694"/>
      <c r="C881" s="112" t="s">
        <v>505</v>
      </c>
      <c r="D881" s="338" t="s">
        <v>112</v>
      </c>
      <c r="E881" s="337" t="s">
        <v>506</v>
      </c>
      <c r="F881" s="338" t="s">
        <v>112</v>
      </c>
    </row>
    <row r="882" spans="1:6" ht="24.75" thickBot="1">
      <c r="A882" s="687"/>
      <c r="B882" s="694"/>
      <c r="C882" s="112" t="s">
        <v>507</v>
      </c>
      <c r="D882" s="338" t="s">
        <v>112</v>
      </c>
      <c r="E882" s="337" t="s">
        <v>508</v>
      </c>
      <c r="F882" s="338" t="s">
        <v>112</v>
      </c>
    </row>
    <row r="883" spans="1:6" ht="24.75" thickBot="1">
      <c r="A883" s="687"/>
      <c r="B883" s="694"/>
      <c r="C883" s="162" t="s">
        <v>509</v>
      </c>
      <c r="D883" s="338" t="s">
        <v>112</v>
      </c>
      <c r="E883" s="337" t="s">
        <v>510</v>
      </c>
      <c r="F883" s="338" t="s">
        <v>112</v>
      </c>
    </row>
    <row r="884" spans="1:6" ht="24.75" thickBot="1">
      <c r="A884" s="687"/>
      <c r="B884" s="694"/>
      <c r="C884" s="697" t="s">
        <v>511</v>
      </c>
      <c r="D884" s="700" t="s">
        <v>512</v>
      </c>
      <c r="E884" s="337" t="s">
        <v>513</v>
      </c>
      <c r="F884" s="338" t="s">
        <v>112</v>
      </c>
    </row>
    <row r="885" spans="1:6" ht="13.5" thickBot="1">
      <c r="A885" s="688"/>
      <c r="B885" s="694"/>
      <c r="C885" s="697"/>
      <c r="D885" s="700"/>
      <c r="E885" s="337" t="s">
        <v>514</v>
      </c>
      <c r="F885" s="338" t="s">
        <v>112</v>
      </c>
    </row>
    <row r="886" spans="1:6" ht="13.5" thickBot="1">
      <c r="A886" s="686">
        <v>99</v>
      </c>
      <c r="B886" s="699" t="s">
        <v>681</v>
      </c>
      <c r="C886" s="102"/>
      <c r="D886" s="106"/>
      <c r="E886" s="104"/>
      <c r="F886" s="106"/>
    </row>
    <row r="887" spans="1:6" ht="13.5" thickBot="1">
      <c r="A887" s="687"/>
      <c r="B887" s="699"/>
      <c r="C887" s="102"/>
      <c r="D887" s="106"/>
      <c r="E887" s="104"/>
      <c r="F887" s="106"/>
    </row>
    <row r="888" spans="1:6" ht="13.5" thickBot="1">
      <c r="A888" s="687"/>
      <c r="B888" s="699"/>
      <c r="C888" s="102"/>
      <c r="D888" s="106"/>
      <c r="E888" s="104"/>
      <c r="F888" s="106"/>
    </row>
    <row r="889" spans="1:6" ht="13.5" thickBot="1">
      <c r="A889" s="687"/>
      <c r="B889" s="699"/>
      <c r="C889" s="102"/>
      <c r="D889" s="106"/>
      <c r="E889" s="104"/>
      <c r="F889" s="106"/>
    </row>
    <row r="890" spans="1:6" ht="13.5" thickBot="1">
      <c r="A890" s="687"/>
      <c r="B890" s="699"/>
      <c r="C890" s="102"/>
      <c r="D890" s="106"/>
      <c r="E890" s="104"/>
      <c r="F890" s="106"/>
    </row>
    <row r="891" spans="1:6" ht="13.5" thickBot="1">
      <c r="A891" s="687"/>
      <c r="B891" s="699"/>
      <c r="C891" s="102"/>
      <c r="D891" s="106"/>
      <c r="E891" s="104"/>
      <c r="F891" s="106"/>
    </row>
    <row r="892" spans="1:6" ht="13.5" thickBot="1">
      <c r="A892" s="687"/>
      <c r="B892" s="699"/>
      <c r="C892" s="105"/>
      <c r="D892" s="106"/>
      <c r="E892" s="104"/>
      <c r="F892" s="106"/>
    </row>
    <row r="893" spans="1:6" ht="13.5" thickBot="1">
      <c r="A893" s="687"/>
      <c r="B893" s="699"/>
      <c r="C893" s="695"/>
      <c r="D893" s="696"/>
      <c r="E893" s="104"/>
      <c r="F893" s="106"/>
    </row>
    <row r="894" spans="1:6" ht="13.5" thickBot="1">
      <c r="A894" s="688"/>
      <c r="B894" s="699"/>
      <c r="C894" s="695"/>
      <c r="D894" s="696"/>
      <c r="E894" s="104"/>
      <c r="F894" s="106"/>
    </row>
    <row r="895" spans="1:6" ht="36.75" thickBot="1">
      <c r="A895" s="686">
        <v>100</v>
      </c>
      <c r="B895" s="694" t="s">
        <v>1387</v>
      </c>
      <c r="C895" s="112" t="s">
        <v>806</v>
      </c>
      <c r="D895" s="340" t="s">
        <v>112</v>
      </c>
      <c r="E895" s="339" t="s">
        <v>515</v>
      </c>
      <c r="F895" s="340" t="s">
        <v>112</v>
      </c>
    </row>
    <row r="896" spans="1:6" ht="24.75" thickBot="1">
      <c r="A896" s="687"/>
      <c r="B896" s="694"/>
      <c r="C896" s="112" t="s">
        <v>499</v>
      </c>
      <c r="D896" s="340" t="s">
        <v>112</v>
      </c>
      <c r="E896" s="339" t="s">
        <v>500</v>
      </c>
      <c r="F896" s="340" t="s">
        <v>112</v>
      </c>
    </row>
    <row r="897" spans="1:6" ht="36.75" thickBot="1">
      <c r="A897" s="687"/>
      <c r="B897" s="694"/>
      <c r="C897" s="112" t="s">
        <v>501</v>
      </c>
      <c r="D897" s="340" t="s">
        <v>112</v>
      </c>
      <c r="E897" s="339" t="s">
        <v>502</v>
      </c>
      <c r="F897" s="340" t="s">
        <v>112</v>
      </c>
    </row>
    <row r="898" spans="1:6" ht="36.75" thickBot="1">
      <c r="A898" s="687"/>
      <c r="B898" s="694"/>
      <c r="C898" s="112" t="s">
        <v>503</v>
      </c>
      <c r="D898" s="340" t="s">
        <v>112</v>
      </c>
      <c r="E898" s="339" t="s">
        <v>504</v>
      </c>
      <c r="F898" s="340" t="s">
        <v>112</v>
      </c>
    </row>
    <row r="899" spans="1:6" ht="24.75" thickBot="1">
      <c r="A899" s="687"/>
      <c r="B899" s="694"/>
      <c r="C899" s="112" t="s">
        <v>505</v>
      </c>
      <c r="D899" s="340" t="s">
        <v>112</v>
      </c>
      <c r="E899" s="339" t="s">
        <v>506</v>
      </c>
      <c r="F899" s="340" t="s">
        <v>112</v>
      </c>
    </row>
    <row r="900" spans="1:6" ht="24.75" thickBot="1">
      <c r="A900" s="687"/>
      <c r="B900" s="694"/>
      <c r="C900" s="112" t="s">
        <v>507</v>
      </c>
      <c r="D900" s="340" t="s">
        <v>112</v>
      </c>
      <c r="E900" s="339" t="s">
        <v>508</v>
      </c>
      <c r="F900" s="340" t="s">
        <v>112</v>
      </c>
    </row>
    <row r="901" spans="1:6" ht="24.75" thickBot="1">
      <c r="A901" s="687"/>
      <c r="B901" s="694"/>
      <c r="C901" s="162" t="s">
        <v>509</v>
      </c>
      <c r="D901" s="340" t="s">
        <v>112</v>
      </c>
      <c r="E901" s="339" t="s">
        <v>510</v>
      </c>
      <c r="F901" s="340" t="s">
        <v>112</v>
      </c>
    </row>
    <row r="902" spans="1:6" ht="24.75" thickBot="1">
      <c r="A902" s="687"/>
      <c r="B902" s="694"/>
      <c r="C902" s="697" t="s">
        <v>511</v>
      </c>
      <c r="D902" s="700" t="s">
        <v>512</v>
      </c>
      <c r="E902" s="339" t="s">
        <v>513</v>
      </c>
      <c r="F902" s="340" t="s">
        <v>112</v>
      </c>
    </row>
    <row r="903" spans="1:6" ht="13.5" thickBot="1">
      <c r="A903" s="688"/>
      <c r="B903" s="694"/>
      <c r="C903" s="697"/>
      <c r="D903" s="700"/>
      <c r="E903" s="339" t="s">
        <v>514</v>
      </c>
      <c r="F903" s="340" t="s">
        <v>112</v>
      </c>
    </row>
    <row r="904" spans="1:6" ht="36.75" thickBot="1">
      <c r="A904" s="686">
        <v>101</v>
      </c>
      <c r="B904" s="694" t="s">
        <v>1368</v>
      </c>
      <c r="C904" s="112" t="s">
        <v>806</v>
      </c>
      <c r="D904" s="341" t="s">
        <v>112</v>
      </c>
      <c r="E904" s="342" t="s">
        <v>527</v>
      </c>
      <c r="F904" s="341" t="s">
        <v>112</v>
      </c>
    </row>
    <row r="905" spans="1:6" ht="24.75" thickBot="1">
      <c r="A905" s="687"/>
      <c r="B905" s="694"/>
      <c r="C905" s="112" t="s">
        <v>499</v>
      </c>
      <c r="D905" s="341" t="s">
        <v>112</v>
      </c>
      <c r="E905" s="342" t="s">
        <v>500</v>
      </c>
      <c r="F905" s="341" t="s">
        <v>112</v>
      </c>
    </row>
    <row r="906" spans="1:6" ht="36.75" thickBot="1">
      <c r="A906" s="687"/>
      <c r="B906" s="694"/>
      <c r="C906" s="112" t="s">
        <v>501</v>
      </c>
      <c r="D906" s="341" t="s">
        <v>112</v>
      </c>
      <c r="E906" s="342" t="s">
        <v>502</v>
      </c>
      <c r="F906" s="341" t="s">
        <v>112</v>
      </c>
    </row>
    <row r="907" spans="1:6" ht="24.75" thickBot="1">
      <c r="A907" s="687"/>
      <c r="B907" s="694"/>
      <c r="C907" s="112" t="s">
        <v>503</v>
      </c>
      <c r="D907" s="341" t="s">
        <v>112</v>
      </c>
      <c r="E907" s="342" t="s">
        <v>520</v>
      </c>
      <c r="F907" s="341" t="s">
        <v>112</v>
      </c>
    </row>
    <row r="908" spans="1:6" ht="24.75" thickBot="1">
      <c r="A908" s="687"/>
      <c r="B908" s="694"/>
      <c r="C908" s="112" t="s">
        <v>505</v>
      </c>
      <c r="D908" s="341" t="s">
        <v>112</v>
      </c>
      <c r="E908" s="342" t="s">
        <v>506</v>
      </c>
      <c r="F908" s="341" t="s">
        <v>112</v>
      </c>
    </row>
    <row r="909" spans="1:6" ht="24.75" thickBot="1">
      <c r="A909" s="687"/>
      <c r="B909" s="694"/>
      <c r="C909" s="112" t="s">
        <v>507</v>
      </c>
      <c r="D909" s="341" t="s">
        <v>112</v>
      </c>
      <c r="E909" s="342" t="s">
        <v>508</v>
      </c>
      <c r="F909" s="341" t="s">
        <v>112</v>
      </c>
    </row>
    <row r="910" spans="1:6" ht="24.75" thickBot="1">
      <c r="A910" s="687"/>
      <c r="B910" s="694"/>
      <c r="C910" s="162" t="s">
        <v>509</v>
      </c>
      <c r="D910" s="341" t="s">
        <v>112</v>
      </c>
      <c r="E910" s="342" t="s">
        <v>510</v>
      </c>
      <c r="F910" s="341" t="s">
        <v>112</v>
      </c>
    </row>
    <row r="911" spans="1:6" ht="24.75" thickBot="1">
      <c r="A911" s="687"/>
      <c r="B911" s="694"/>
      <c r="C911" s="697" t="s">
        <v>511</v>
      </c>
      <c r="D911" s="698" t="s">
        <v>512</v>
      </c>
      <c r="E911" s="342" t="s">
        <v>513</v>
      </c>
      <c r="F911" s="341" t="s">
        <v>112</v>
      </c>
    </row>
    <row r="912" spans="1:6" ht="13.5" thickBot="1">
      <c r="A912" s="688"/>
      <c r="B912" s="694"/>
      <c r="C912" s="697"/>
      <c r="D912" s="698"/>
      <c r="E912" s="342" t="s">
        <v>514</v>
      </c>
      <c r="F912" s="341" t="s">
        <v>112</v>
      </c>
    </row>
    <row r="913" spans="1:6" ht="36.75" thickBot="1">
      <c r="A913" s="686">
        <v>102</v>
      </c>
      <c r="B913" s="694" t="s">
        <v>684</v>
      </c>
      <c r="C913" s="112" t="s">
        <v>806</v>
      </c>
      <c r="D913" s="344" t="s">
        <v>112</v>
      </c>
      <c r="E913" s="343" t="s">
        <v>515</v>
      </c>
      <c r="F913" s="344" t="s">
        <v>112</v>
      </c>
    </row>
    <row r="914" spans="1:6" ht="24.75" thickBot="1">
      <c r="A914" s="687"/>
      <c r="B914" s="694"/>
      <c r="C914" s="112" t="s">
        <v>499</v>
      </c>
      <c r="D914" s="344" t="s">
        <v>112</v>
      </c>
      <c r="E914" s="343" t="s">
        <v>500</v>
      </c>
      <c r="F914" s="344" t="s">
        <v>112</v>
      </c>
    </row>
    <row r="915" spans="1:6" ht="36.75" thickBot="1">
      <c r="A915" s="687"/>
      <c r="B915" s="694"/>
      <c r="C915" s="112" t="s">
        <v>501</v>
      </c>
      <c r="D915" s="344" t="s">
        <v>112</v>
      </c>
      <c r="E915" s="343" t="s">
        <v>502</v>
      </c>
      <c r="F915" s="344" t="s">
        <v>112</v>
      </c>
    </row>
    <row r="916" spans="1:6" ht="36.75" thickBot="1">
      <c r="A916" s="687"/>
      <c r="B916" s="694"/>
      <c r="C916" s="112" t="s">
        <v>503</v>
      </c>
      <c r="D916" s="344" t="s">
        <v>112</v>
      </c>
      <c r="E916" s="343" t="s">
        <v>504</v>
      </c>
      <c r="F916" s="344" t="s">
        <v>112</v>
      </c>
    </row>
    <row r="917" spans="1:6" ht="24.75" thickBot="1">
      <c r="A917" s="687"/>
      <c r="B917" s="694"/>
      <c r="C917" s="112" t="s">
        <v>505</v>
      </c>
      <c r="D917" s="344" t="s">
        <v>112</v>
      </c>
      <c r="E917" s="343" t="s">
        <v>506</v>
      </c>
      <c r="F917" s="344" t="s">
        <v>112</v>
      </c>
    </row>
    <row r="918" spans="1:6" ht="24.75" thickBot="1">
      <c r="A918" s="687"/>
      <c r="B918" s="694"/>
      <c r="C918" s="112" t="s">
        <v>507</v>
      </c>
      <c r="D918" s="344" t="s">
        <v>112</v>
      </c>
      <c r="E918" s="343" t="s">
        <v>508</v>
      </c>
      <c r="F918" s="344" t="s">
        <v>112</v>
      </c>
    </row>
    <row r="919" spans="1:6" ht="24.75" thickBot="1">
      <c r="A919" s="687"/>
      <c r="B919" s="694"/>
      <c r="C919" s="162" t="s">
        <v>509</v>
      </c>
      <c r="D919" s="344" t="s">
        <v>112</v>
      </c>
      <c r="E919" s="343" t="s">
        <v>510</v>
      </c>
      <c r="F919" s="344" t="s">
        <v>112</v>
      </c>
    </row>
    <row r="920" spans="1:6" ht="24.75" thickBot="1">
      <c r="A920" s="687"/>
      <c r="B920" s="694"/>
      <c r="C920" s="697" t="s">
        <v>511</v>
      </c>
      <c r="D920" s="700" t="s">
        <v>512</v>
      </c>
      <c r="E920" s="343" t="s">
        <v>513</v>
      </c>
      <c r="F920" s="344" t="s">
        <v>112</v>
      </c>
    </row>
    <row r="921" spans="1:6" ht="13.5" thickBot="1">
      <c r="A921" s="688"/>
      <c r="B921" s="694"/>
      <c r="C921" s="697"/>
      <c r="D921" s="700"/>
      <c r="E921" s="343" t="s">
        <v>514</v>
      </c>
      <c r="F921" s="344" t="s">
        <v>112</v>
      </c>
    </row>
    <row r="922" spans="1:6" ht="36.75" thickBot="1">
      <c r="A922" s="686">
        <v>103</v>
      </c>
      <c r="B922" s="694" t="s">
        <v>685</v>
      </c>
      <c r="C922" s="112" t="s">
        <v>806</v>
      </c>
      <c r="D922" s="346" t="s">
        <v>112</v>
      </c>
      <c r="E922" s="345" t="s">
        <v>515</v>
      </c>
      <c r="F922" s="346" t="s">
        <v>112</v>
      </c>
    </row>
    <row r="923" spans="1:6" ht="24.75" thickBot="1">
      <c r="A923" s="687"/>
      <c r="B923" s="694"/>
      <c r="C923" s="112" t="s">
        <v>499</v>
      </c>
      <c r="D923" s="346" t="s">
        <v>112</v>
      </c>
      <c r="E923" s="345" t="s">
        <v>500</v>
      </c>
      <c r="F923" s="346" t="s">
        <v>112</v>
      </c>
    </row>
    <row r="924" spans="1:6" ht="36.75" thickBot="1">
      <c r="A924" s="687"/>
      <c r="B924" s="694"/>
      <c r="C924" s="112" t="s">
        <v>501</v>
      </c>
      <c r="D924" s="346" t="s">
        <v>112</v>
      </c>
      <c r="E924" s="345" t="s">
        <v>502</v>
      </c>
      <c r="F924" s="346" t="s">
        <v>112</v>
      </c>
    </row>
    <row r="925" spans="1:6" ht="36.75" thickBot="1">
      <c r="A925" s="687"/>
      <c r="B925" s="694"/>
      <c r="C925" s="112" t="s">
        <v>503</v>
      </c>
      <c r="D925" s="346" t="s">
        <v>112</v>
      </c>
      <c r="E925" s="345" t="s">
        <v>504</v>
      </c>
      <c r="F925" s="346" t="s">
        <v>112</v>
      </c>
    </row>
    <row r="926" spans="1:6" ht="24.75" thickBot="1">
      <c r="A926" s="687"/>
      <c r="B926" s="694"/>
      <c r="C926" s="112" t="s">
        <v>505</v>
      </c>
      <c r="D926" s="346" t="s">
        <v>112</v>
      </c>
      <c r="E926" s="345" t="s">
        <v>506</v>
      </c>
      <c r="F926" s="346" t="s">
        <v>112</v>
      </c>
    </row>
    <row r="927" spans="1:6" ht="24.75" thickBot="1">
      <c r="A927" s="687"/>
      <c r="B927" s="694"/>
      <c r="C927" s="112" t="s">
        <v>507</v>
      </c>
      <c r="D927" s="346" t="s">
        <v>112</v>
      </c>
      <c r="E927" s="345" t="s">
        <v>508</v>
      </c>
      <c r="F927" s="346" t="s">
        <v>112</v>
      </c>
    </row>
    <row r="928" spans="1:6" ht="24.75" thickBot="1">
      <c r="A928" s="687"/>
      <c r="B928" s="694"/>
      <c r="C928" s="162" t="s">
        <v>509</v>
      </c>
      <c r="D928" s="346" t="s">
        <v>112</v>
      </c>
      <c r="E928" s="345" t="s">
        <v>510</v>
      </c>
      <c r="F928" s="346" t="s">
        <v>112</v>
      </c>
    </row>
    <row r="929" spans="1:6" ht="24.75" thickBot="1">
      <c r="A929" s="687"/>
      <c r="B929" s="694"/>
      <c r="C929" s="697" t="s">
        <v>511</v>
      </c>
      <c r="D929" s="700" t="s">
        <v>512</v>
      </c>
      <c r="E929" s="345" t="s">
        <v>513</v>
      </c>
      <c r="F929" s="346" t="s">
        <v>112</v>
      </c>
    </row>
    <row r="930" spans="1:6" ht="13.5" thickBot="1">
      <c r="A930" s="688"/>
      <c r="B930" s="694"/>
      <c r="C930" s="697"/>
      <c r="D930" s="700"/>
      <c r="E930" s="345" t="s">
        <v>514</v>
      </c>
      <c r="F930" s="346" t="s">
        <v>112</v>
      </c>
    </row>
    <row r="931" spans="1:6" ht="36.75" thickBot="1">
      <c r="A931" s="686">
        <v>104</v>
      </c>
      <c r="B931" s="694" t="s">
        <v>687</v>
      </c>
      <c r="C931" s="112" t="s">
        <v>806</v>
      </c>
      <c r="D931" s="348" t="s">
        <v>112</v>
      </c>
      <c r="E931" s="347" t="s">
        <v>515</v>
      </c>
      <c r="F931" s="348" t="s">
        <v>112</v>
      </c>
    </row>
    <row r="932" spans="1:6" ht="24.75" thickBot="1">
      <c r="A932" s="687"/>
      <c r="B932" s="694"/>
      <c r="C932" s="112" t="s">
        <v>499</v>
      </c>
      <c r="D932" s="348" t="s">
        <v>112</v>
      </c>
      <c r="E932" s="347" t="s">
        <v>500</v>
      </c>
      <c r="F932" s="348" t="s">
        <v>112</v>
      </c>
    </row>
    <row r="933" spans="1:6" ht="36.75" thickBot="1">
      <c r="A933" s="687"/>
      <c r="B933" s="694"/>
      <c r="C933" s="112" t="s">
        <v>501</v>
      </c>
      <c r="D933" s="348" t="s">
        <v>112</v>
      </c>
      <c r="E933" s="347" t="s">
        <v>502</v>
      </c>
      <c r="F933" s="348" t="s">
        <v>112</v>
      </c>
    </row>
    <row r="934" spans="1:6" ht="36.75" thickBot="1">
      <c r="A934" s="687"/>
      <c r="B934" s="694"/>
      <c r="C934" s="112" t="s">
        <v>503</v>
      </c>
      <c r="D934" s="348" t="s">
        <v>112</v>
      </c>
      <c r="E934" s="347" t="s">
        <v>504</v>
      </c>
      <c r="F934" s="348" t="s">
        <v>112</v>
      </c>
    </row>
    <row r="935" spans="1:6" ht="24.75" thickBot="1">
      <c r="A935" s="687"/>
      <c r="B935" s="694"/>
      <c r="C935" s="112" t="s">
        <v>505</v>
      </c>
      <c r="D935" s="348" t="s">
        <v>112</v>
      </c>
      <c r="E935" s="347" t="s">
        <v>506</v>
      </c>
      <c r="F935" s="348" t="s">
        <v>112</v>
      </c>
    </row>
    <row r="936" spans="1:6" ht="24.75" thickBot="1">
      <c r="A936" s="687"/>
      <c r="B936" s="694"/>
      <c r="C936" s="112" t="s">
        <v>507</v>
      </c>
      <c r="D936" s="348" t="s">
        <v>112</v>
      </c>
      <c r="E936" s="347" t="s">
        <v>508</v>
      </c>
      <c r="F936" s="348" t="s">
        <v>112</v>
      </c>
    </row>
    <row r="937" spans="1:6" ht="24.75" thickBot="1">
      <c r="A937" s="687"/>
      <c r="B937" s="694"/>
      <c r="C937" s="162" t="s">
        <v>509</v>
      </c>
      <c r="D937" s="348" t="s">
        <v>112</v>
      </c>
      <c r="E937" s="347" t="s">
        <v>510</v>
      </c>
      <c r="F937" s="348" t="s">
        <v>112</v>
      </c>
    </row>
    <row r="938" spans="1:6" ht="24.75" thickBot="1">
      <c r="A938" s="687"/>
      <c r="B938" s="694"/>
      <c r="C938" s="697" t="s">
        <v>511</v>
      </c>
      <c r="D938" s="700" t="s">
        <v>512</v>
      </c>
      <c r="E938" s="347" t="s">
        <v>513</v>
      </c>
      <c r="F938" s="348" t="s">
        <v>112</v>
      </c>
    </row>
    <row r="939" spans="1:6" ht="13.5" thickBot="1">
      <c r="A939" s="688"/>
      <c r="B939" s="694"/>
      <c r="C939" s="697"/>
      <c r="D939" s="700"/>
      <c r="E939" s="347" t="s">
        <v>514</v>
      </c>
      <c r="F939" s="348" t="s">
        <v>112</v>
      </c>
    </row>
    <row r="940" spans="1:6" ht="36.75" thickBot="1">
      <c r="A940" s="686">
        <v>105</v>
      </c>
      <c r="B940" s="694" t="s">
        <v>689</v>
      </c>
      <c r="C940" s="112" t="s">
        <v>806</v>
      </c>
      <c r="D940" s="350" t="s">
        <v>112</v>
      </c>
      <c r="E940" s="349" t="s">
        <v>515</v>
      </c>
      <c r="F940" s="350" t="s">
        <v>112</v>
      </c>
    </row>
    <row r="941" spans="1:6" ht="24.75" thickBot="1">
      <c r="A941" s="687"/>
      <c r="B941" s="694"/>
      <c r="C941" s="112" t="s">
        <v>499</v>
      </c>
      <c r="D941" s="350" t="s">
        <v>112</v>
      </c>
      <c r="E941" s="349" t="s">
        <v>500</v>
      </c>
      <c r="F941" s="350" t="s">
        <v>112</v>
      </c>
    </row>
    <row r="942" spans="1:6" ht="36.75" thickBot="1">
      <c r="A942" s="687"/>
      <c r="B942" s="694"/>
      <c r="C942" s="112" t="s">
        <v>501</v>
      </c>
      <c r="D942" s="350" t="s">
        <v>112</v>
      </c>
      <c r="E942" s="349" t="s">
        <v>502</v>
      </c>
      <c r="F942" s="350" t="s">
        <v>112</v>
      </c>
    </row>
    <row r="943" spans="1:6" ht="36.75" thickBot="1">
      <c r="A943" s="687"/>
      <c r="B943" s="694"/>
      <c r="C943" s="112" t="s">
        <v>503</v>
      </c>
      <c r="D943" s="350" t="s">
        <v>112</v>
      </c>
      <c r="E943" s="349" t="s">
        <v>504</v>
      </c>
      <c r="F943" s="350" t="s">
        <v>112</v>
      </c>
    </row>
    <row r="944" spans="1:6" ht="24.75" thickBot="1">
      <c r="A944" s="687"/>
      <c r="B944" s="694"/>
      <c r="C944" s="112" t="s">
        <v>505</v>
      </c>
      <c r="D944" s="350" t="s">
        <v>112</v>
      </c>
      <c r="E944" s="349" t="s">
        <v>506</v>
      </c>
      <c r="F944" s="350" t="s">
        <v>112</v>
      </c>
    </row>
    <row r="945" spans="1:6" ht="24.75" thickBot="1">
      <c r="A945" s="687"/>
      <c r="B945" s="694"/>
      <c r="C945" s="112" t="s">
        <v>507</v>
      </c>
      <c r="D945" s="350" t="s">
        <v>112</v>
      </c>
      <c r="E945" s="349" t="s">
        <v>508</v>
      </c>
      <c r="F945" s="350" t="s">
        <v>112</v>
      </c>
    </row>
    <row r="946" spans="1:6" ht="24.75" thickBot="1">
      <c r="A946" s="687"/>
      <c r="B946" s="694"/>
      <c r="C946" s="162" t="s">
        <v>509</v>
      </c>
      <c r="D946" s="350" t="s">
        <v>112</v>
      </c>
      <c r="E946" s="349" t="s">
        <v>510</v>
      </c>
      <c r="F946" s="350" t="s">
        <v>112</v>
      </c>
    </row>
    <row r="947" spans="1:6" ht="24.75" thickBot="1">
      <c r="A947" s="687"/>
      <c r="B947" s="694"/>
      <c r="C947" s="697" t="s">
        <v>511</v>
      </c>
      <c r="D947" s="700" t="s">
        <v>512</v>
      </c>
      <c r="E947" s="349" t="s">
        <v>513</v>
      </c>
      <c r="F947" s="350" t="s">
        <v>112</v>
      </c>
    </row>
    <row r="948" spans="1:6" ht="13.5" thickBot="1">
      <c r="A948" s="688"/>
      <c r="B948" s="694"/>
      <c r="C948" s="697"/>
      <c r="D948" s="700"/>
      <c r="E948" s="349" t="s">
        <v>514</v>
      </c>
      <c r="F948" s="350" t="s">
        <v>112</v>
      </c>
    </row>
    <row r="949" spans="1:6" ht="36.75" thickBot="1">
      <c r="A949" s="686">
        <v>106</v>
      </c>
      <c r="B949" s="694" t="s">
        <v>691</v>
      </c>
      <c r="C949" s="112" t="s">
        <v>806</v>
      </c>
      <c r="D949" s="352" t="s">
        <v>112</v>
      </c>
      <c r="E949" s="351" t="s">
        <v>515</v>
      </c>
      <c r="F949" s="352" t="s">
        <v>112</v>
      </c>
    </row>
    <row r="950" spans="1:6" ht="24.75" thickBot="1">
      <c r="A950" s="687"/>
      <c r="B950" s="694"/>
      <c r="C950" s="112" t="s">
        <v>499</v>
      </c>
      <c r="D950" s="352" t="s">
        <v>112</v>
      </c>
      <c r="E950" s="351" t="s">
        <v>500</v>
      </c>
      <c r="F950" s="352" t="s">
        <v>112</v>
      </c>
    </row>
    <row r="951" spans="1:6" ht="36.75" thickBot="1">
      <c r="A951" s="687"/>
      <c r="B951" s="694"/>
      <c r="C951" s="112" t="s">
        <v>501</v>
      </c>
      <c r="D951" s="352" t="s">
        <v>112</v>
      </c>
      <c r="E951" s="351" t="s">
        <v>502</v>
      </c>
      <c r="F951" s="352" t="s">
        <v>112</v>
      </c>
    </row>
    <row r="952" spans="1:6" ht="36.75" thickBot="1">
      <c r="A952" s="687"/>
      <c r="B952" s="694"/>
      <c r="C952" s="112" t="s">
        <v>503</v>
      </c>
      <c r="D952" s="352" t="s">
        <v>112</v>
      </c>
      <c r="E952" s="351" t="s">
        <v>504</v>
      </c>
      <c r="F952" s="352" t="s">
        <v>112</v>
      </c>
    </row>
    <row r="953" spans="1:6" ht="24.75" thickBot="1">
      <c r="A953" s="687"/>
      <c r="B953" s="694"/>
      <c r="C953" s="112" t="s">
        <v>505</v>
      </c>
      <c r="D953" s="352" t="s">
        <v>112</v>
      </c>
      <c r="E953" s="351" t="s">
        <v>506</v>
      </c>
      <c r="F953" s="352" t="s">
        <v>112</v>
      </c>
    </row>
    <row r="954" spans="1:6" ht="24.75" thickBot="1">
      <c r="A954" s="687"/>
      <c r="B954" s="694"/>
      <c r="C954" s="112" t="s">
        <v>507</v>
      </c>
      <c r="D954" s="352" t="s">
        <v>112</v>
      </c>
      <c r="E954" s="351" t="s">
        <v>508</v>
      </c>
      <c r="F954" s="352" t="s">
        <v>112</v>
      </c>
    </row>
    <row r="955" spans="1:6" ht="24.75" thickBot="1">
      <c r="A955" s="687"/>
      <c r="B955" s="694"/>
      <c r="C955" s="162" t="s">
        <v>509</v>
      </c>
      <c r="D955" s="352" t="s">
        <v>112</v>
      </c>
      <c r="E955" s="351" t="s">
        <v>510</v>
      </c>
      <c r="F955" s="352" t="s">
        <v>112</v>
      </c>
    </row>
    <row r="956" spans="1:6" ht="24.75" thickBot="1">
      <c r="A956" s="687"/>
      <c r="B956" s="694"/>
      <c r="C956" s="697" t="s">
        <v>511</v>
      </c>
      <c r="D956" s="700" t="s">
        <v>512</v>
      </c>
      <c r="E956" s="351" t="s">
        <v>513</v>
      </c>
      <c r="F956" s="352" t="s">
        <v>112</v>
      </c>
    </row>
    <row r="957" spans="1:6" ht="13.5" thickBot="1">
      <c r="A957" s="688"/>
      <c r="B957" s="694"/>
      <c r="C957" s="697"/>
      <c r="D957" s="700"/>
      <c r="E957" s="351" t="s">
        <v>514</v>
      </c>
      <c r="F957" s="352" t="s">
        <v>112</v>
      </c>
    </row>
    <row r="958" spans="1:6" ht="36.75" thickBot="1">
      <c r="A958" s="686">
        <v>107</v>
      </c>
      <c r="B958" s="694" t="s">
        <v>692</v>
      </c>
      <c r="C958" s="112" t="s">
        <v>806</v>
      </c>
      <c r="D958" s="354" t="s">
        <v>112</v>
      </c>
      <c r="E958" s="353" t="s">
        <v>515</v>
      </c>
      <c r="F958" s="354" t="s">
        <v>112</v>
      </c>
    </row>
    <row r="959" spans="1:6" ht="24.75" thickBot="1">
      <c r="A959" s="687"/>
      <c r="B959" s="694"/>
      <c r="C959" s="112" t="s">
        <v>499</v>
      </c>
      <c r="D959" s="354" t="s">
        <v>112</v>
      </c>
      <c r="E959" s="353" t="s">
        <v>500</v>
      </c>
      <c r="F959" s="354" t="s">
        <v>112</v>
      </c>
    </row>
    <row r="960" spans="1:6" ht="36.75" thickBot="1">
      <c r="A960" s="687"/>
      <c r="B960" s="694"/>
      <c r="C960" s="112" t="s">
        <v>501</v>
      </c>
      <c r="D960" s="354" t="s">
        <v>112</v>
      </c>
      <c r="E960" s="353" t="s">
        <v>502</v>
      </c>
      <c r="F960" s="354" t="s">
        <v>112</v>
      </c>
    </row>
    <row r="961" spans="1:6" ht="36.75" thickBot="1">
      <c r="A961" s="687"/>
      <c r="B961" s="694"/>
      <c r="C961" s="112" t="s">
        <v>503</v>
      </c>
      <c r="D961" s="354" t="s">
        <v>112</v>
      </c>
      <c r="E961" s="353" t="s">
        <v>504</v>
      </c>
      <c r="F961" s="354" t="s">
        <v>112</v>
      </c>
    </row>
    <row r="962" spans="1:6" ht="24.75" thickBot="1">
      <c r="A962" s="687"/>
      <c r="B962" s="694"/>
      <c r="C962" s="112" t="s">
        <v>505</v>
      </c>
      <c r="D962" s="354" t="s">
        <v>112</v>
      </c>
      <c r="E962" s="353" t="s">
        <v>506</v>
      </c>
      <c r="F962" s="354" t="s">
        <v>112</v>
      </c>
    </row>
    <row r="963" spans="1:6" ht="24.75" thickBot="1">
      <c r="A963" s="687"/>
      <c r="B963" s="694"/>
      <c r="C963" s="112" t="s">
        <v>507</v>
      </c>
      <c r="D963" s="354" t="s">
        <v>112</v>
      </c>
      <c r="E963" s="353" t="s">
        <v>508</v>
      </c>
      <c r="F963" s="354" t="s">
        <v>112</v>
      </c>
    </row>
    <row r="964" spans="1:6" ht="24.75" thickBot="1">
      <c r="A964" s="687"/>
      <c r="B964" s="694"/>
      <c r="C964" s="162" t="s">
        <v>509</v>
      </c>
      <c r="D964" s="354" t="s">
        <v>112</v>
      </c>
      <c r="E964" s="353" t="s">
        <v>510</v>
      </c>
      <c r="F964" s="354" t="s">
        <v>112</v>
      </c>
    </row>
    <row r="965" spans="1:6" ht="24.75" thickBot="1">
      <c r="A965" s="687"/>
      <c r="B965" s="694"/>
      <c r="C965" s="697" t="s">
        <v>511</v>
      </c>
      <c r="D965" s="700" t="s">
        <v>512</v>
      </c>
      <c r="E965" s="353" t="s">
        <v>513</v>
      </c>
      <c r="F965" s="354" t="s">
        <v>112</v>
      </c>
    </row>
    <row r="966" spans="1:6" ht="13.5" thickBot="1">
      <c r="A966" s="688"/>
      <c r="B966" s="694"/>
      <c r="C966" s="697"/>
      <c r="D966" s="700"/>
      <c r="E966" s="353" t="s">
        <v>514</v>
      </c>
      <c r="F966" s="354" t="s">
        <v>112</v>
      </c>
    </row>
    <row r="967" spans="1:6" ht="36.75" thickBot="1">
      <c r="A967" s="686">
        <v>108</v>
      </c>
      <c r="B967" s="694" t="s">
        <v>694</v>
      </c>
      <c r="C967" s="112" t="s">
        <v>806</v>
      </c>
      <c r="D967" s="356" t="s">
        <v>112</v>
      </c>
      <c r="E967" s="355" t="s">
        <v>515</v>
      </c>
      <c r="F967" s="356" t="s">
        <v>112</v>
      </c>
    </row>
    <row r="968" spans="1:6" ht="24.75" thickBot="1">
      <c r="A968" s="687"/>
      <c r="B968" s="694"/>
      <c r="C968" s="112" t="s">
        <v>499</v>
      </c>
      <c r="D968" s="356" t="s">
        <v>112</v>
      </c>
      <c r="E968" s="355" t="s">
        <v>500</v>
      </c>
      <c r="F968" s="356" t="s">
        <v>112</v>
      </c>
    </row>
    <row r="969" spans="1:6" ht="36.75" thickBot="1">
      <c r="A969" s="687"/>
      <c r="B969" s="694"/>
      <c r="C969" s="112" t="s">
        <v>501</v>
      </c>
      <c r="D969" s="356" t="s">
        <v>112</v>
      </c>
      <c r="E969" s="355" t="s">
        <v>502</v>
      </c>
      <c r="F969" s="356" t="s">
        <v>112</v>
      </c>
    </row>
    <row r="970" spans="1:6" ht="36.75" thickBot="1">
      <c r="A970" s="687"/>
      <c r="B970" s="694"/>
      <c r="C970" s="112" t="s">
        <v>503</v>
      </c>
      <c r="D970" s="356" t="s">
        <v>112</v>
      </c>
      <c r="E970" s="355" t="s">
        <v>504</v>
      </c>
      <c r="F970" s="356" t="s">
        <v>112</v>
      </c>
    </row>
    <row r="971" spans="1:6" ht="24.75" thickBot="1">
      <c r="A971" s="687"/>
      <c r="B971" s="694"/>
      <c r="C971" s="112" t="s">
        <v>505</v>
      </c>
      <c r="D971" s="356" t="s">
        <v>112</v>
      </c>
      <c r="E971" s="355" t="s">
        <v>506</v>
      </c>
      <c r="F971" s="356" t="s">
        <v>112</v>
      </c>
    </row>
    <row r="972" spans="1:6" ht="24.75" thickBot="1">
      <c r="A972" s="687"/>
      <c r="B972" s="694"/>
      <c r="C972" s="112" t="s">
        <v>507</v>
      </c>
      <c r="D972" s="356" t="s">
        <v>112</v>
      </c>
      <c r="E972" s="355" t="s">
        <v>508</v>
      </c>
      <c r="F972" s="356" t="s">
        <v>112</v>
      </c>
    </row>
    <row r="973" spans="1:6" ht="24.75" thickBot="1">
      <c r="A973" s="687"/>
      <c r="B973" s="694"/>
      <c r="C973" s="162" t="s">
        <v>509</v>
      </c>
      <c r="D973" s="356" t="s">
        <v>112</v>
      </c>
      <c r="E973" s="355" t="s">
        <v>510</v>
      </c>
      <c r="F973" s="356" t="s">
        <v>112</v>
      </c>
    </row>
    <row r="974" spans="1:6" ht="24.75" thickBot="1">
      <c r="A974" s="687"/>
      <c r="B974" s="694"/>
      <c r="C974" s="697" t="s">
        <v>511</v>
      </c>
      <c r="D974" s="700" t="s">
        <v>512</v>
      </c>
      <c r="E974" s="355" t="s">
        <v>513</v>
      </c>
      <c r="F974" s="356" t="s">
        <v>112</v>
      </c>
    </row>
    <row r="975" spans="1:6" ht="13.5" thickBot="1">
      <c r="A975" s="688"/>
      <c r="B975" s="694"/>
      <c r="C975" s="697"/>
      <c r="D975" s="700"/>
      <c r="E975" s="355" t="s">
        <v>514</v>
      </c>
      <c r="F975" s="356" t="s">
        <v>112</v>
      </c>
    </row>
    <row r="976" spans="1:6" ht="36.75" thickBot="1">
      <c r="A976" s="686">
        <v>109</v>
      </c>
      <c r="B976" s="694" t="s">
        <v>1388</v>
      </c>
      <c r="C976" s="112" t="s">
        <v>806</v>
      </c>
      <c r="D976" s="358" t="s">
        <v>112</v>
      </c>
      <c r="E976" s="357" t="s">
        <v>515</v>
      </c>
      <c r="F976" s="358" t="s">
        <v>112</v>
      </c>
    </row>
    <row r="977" spans="1:6" ht="24.75" thickBot="1">
      <c r="A977" s="687"/>
      <c r="B977" s="694"/>
      <c r="C977" s="112" t="s">
        <v>499</v>
      </c>
      <c r="D977" s="358" t="s">
        <v>112</v>
      </c>
      <c r="E977" s="357" t="s">
        <v>500</v>
      </c>
      <c r="F977" s="358" t="s">
        <v>112</v>
      </c>
    </row>
    <row r="978" spans="1:6" ht="36.75" thickBot="1">
      <c r="A978" s="687"/>
      <c r="B978" s="694"/>
      <c r="C978" s="112" t="s">
        <v>501</v>
      </c>
      <c r="D978" s="358" t="s">
        <v>112</v>
      </c>
      <c r="E978" s="357" t="s">
        <v>502</v>
      </c>
      <c r="F978" s="358" t="s">
        <v>112</v>
      </c>
    </row>
    <row r="979" spans="1:6" ht="36.75" thickBot="1">
      <c r="A979" s="687"/>
      <c r="B979" s="694"/>
      <c r="C979" s="112" t="s">
        <v>503</v>
      </c>
      <c r="D979" s="358" t="s">
        <v>112</v>
      </c>
      <c r="E979" s="357" t="s">
        <v>504</v>
      </c>
      <c r="F979" s="358" t="s">
        <v>112</v>
      </c>
    </row>
    <row r="980" spans="1:6" ht="24.75" thickBot="1">
      <c r="A980" s="687"/>
      <c r="B980" s="694"/>
      <c r="C980" s="112" t="s">
        <v>505</v>
      </c>
      <c r="D980" s="358" t="s">
        <v>112</v>
      </c>
      <c r="E980" s="357" t="s">
        <v>506</v>
      </c>
      <c r="F980" s="358" t="s">
        <v>112</v>
      </c>
    </row>
    <row r="981" spans="1:6" ht="24.75" thickBot="1">
      <c r="A981" s="687"/>
      <c r="B981" s="694"/>
      <c r="C981" s="112" t="s">
        <v>507</v>
      </c>
      <c r="D981" s="358" t="s">
        <v>112</v>
      </c>
      <c r="E981" s="357" t="s">
        <v>508</v>
      </c>
      <c r="F981" s="358" t="s">
        <v>112</v>
      </c>
    </row>
    <row r="982" spans="1:6" ht="24.75" thickBot="1">
      <c r="A982" s="687"/>
      <c r="B982" s="694"/>
      <c r="C982" s="162" t="s">
        <v>509</v>
      </c>
      <c r="D982" s="358" t="s">
        <v>112</v>
      </c>
      <c r="E982" s="357" t="s">
        <v>510</v>
      </c>
      <c r="F982" s="358" t="s">
        <v>112</v>
      </c>
    </row>
    <row r="983" spans="1:6" ht="24.75" thickBot="1">
      <c r="A983" s="687"/>
      <c r="B983" s="694"/>
      <c r="C983" s="697" t="s">
        <v>511</v>
      </c>
      <c r="D983" s="700" t="s">
        <v>512</v>
      </c>
      <c r="E983" s="357" t="s">
        <v>513</v>
      </c>
      <c r="F983" s="358" t="s">
        <v>112</v>
      </c>
    </row>
    <row r="984" spans="1:6" ht="13.5" thickBot="1">
      <c r="A984" s="688"/>
      <c r="B984" s="694"/>
      <c r="C984" s="697"/>
      <c r="D984" s="700"/>
      <c r="E984" s="357" t="s">
        <v>514</v>
      </c>
      <c r="F984" s="358" t="s">
        <v>112</v>
      </c>
    </row>
    <row r="985" spans="1:6" ht="36.75" thickBot="1">
      <c r="A985" s="686">
        <v>110</v>
      </c>
      <c r="B985" s="694" t="s">
        <v>1389</v>
      </c>
      <c r="C985" s="112" t="s">
        <v>806</v>
      </c>
      <c r="D985" s="360" t="s">
        <v>112</v>
      </c>
      <c r="E985" s="359" t="s">
        <v>518</v>
      </c>
      <c r="F985" s="360" t="s">
        <v>112</v>
      </c>
    </row>
    <row r="986" spans="1:6" ht="24.75" thickBot="1">
      <c r="A986" s="687"/>
      <c r="B986" s="694"/>
      <c r="C986" s="112" t="s">
        <v>499</v>
      </c>
      <c r="D986" s="360" t="s">
        <v>112</v>
      </c>
      <c r="E986" s="359" t="s">
        <v>500</v>
      </c>
      <c r="F986" s="360" t="s">
        <v>112</v>
      </c>
    </row>
    <row r="987" spans="1:6" ht="36.75" thickBot="1">
      <c r="A987" s="687"/>
      <c r="B987" s="694"/>
      <c r="C987" s="112" t="s">
        <v>501</v>
      </c>
      <c r="D987" s="360" t="s">
        <v>112</v>
      </c>
      <c r="E987" s="359" t="s">
        <v>502</v>
      </c>
      <c r="F987" s="360" t="s">
        <v>112</v>
      </c>
    </row>
    <row r="988" spans="1:6" ht="24.75" thickBot="1">
      <c r="A988" s="687"/>
      <c r="B988" s="694"/>
      <c r="C988" s="112" t="s">
        <v>503</v>
      </c>
      <c r="D988" s="360" t="s">
        <v>112</v>
      </c>
      <c r="E988" s="359" t="s">
        <v>517</v>
      </c>
      <c r="F988" s="360" t="s">
        <v>112</v>
      </c>
    </row>
    <row r="989" spans="1:6" ht="24.75" thickBot="1">
      <c r="A989" s="687"/>
      <c r="B989" s="694"/>
      <c r="C989" s="112" t="s">
        <v>505</v>
      </c>
      <c r="D989" s="360" t="s">
        <v>112</v>
      </c>
      <c r="E989" s="359" t="s">
        <v>506</v>
      </c>
      <c r="F989" s="360" t="s">
        <v>112</v>
      </c>
    </row>
    <row r="990" spans="1:6" ht="24.75" thickBot="1">
      <c r="A990" s="687"/>
      <c r="B990" s="694"/>
      <c r="C990" s="112" t="s">
        <v>507</v>
      </c>
      <c r="D990" s="360" t="s">
        <v>112</v>
      </c>
      <c r="E990" s="359" t="s">
        <v>508</v>
      </c>
      <c r="F990" s="360" t="s">
        <v>112</v>
      </c>
    </row>
    <row r="991" spans="1:6" ht="24.75" thickBot="1">
      <c r="A991" s="687"/>
      <c r="B991" s="694"/>
      <c r="C991" s="162" t="s">
        <v>509</v>
      </c>
      <c r="D991" s="360" t="s">
        <v>112</v>
      </c>
      <c r="E991" s="359" t="s">
        <v>510</v>
      </c>
      <c r="F991" s="360" t="s">
        <v>112</v>
      </c>
    </row>
    <row r="992" spans="1:6" ht="24.75" thickBot="1">
      <c r="A992" s="687"/>
      <c r="B992" s="694"/>
      <c r="C992" s="697" t="s">
        <v>511</v>
      </c>
      <c r="D992" s="700" t="s">
        <v>512</v>
      </c>
      <c r="E992" s="359" t="s">
        <v>513</v>
      </c>
      <c r="F992" s="360" t="s">
        <v>112</v>
      </c>
    </row>
    <row r="993" spans="1:6" ht="13.5" thickBot="1">
      <c r="A993" s="688"/>
      <c r="B993" s="694"/>
      <c r="C993" s="697"/>
      <c r="D993" s="700"/>
      <c r="E993" s="359" t="s">
        <v>514</v>
      </c>
      <c r="F993" s="360" t="s">
        <v>112</v>
      </c>
    </row>
    <row r="994" spans="1:6" ht="36.75" thickBot="1">
      <c r="A994" s="686">
        <v>111</v>
      </c>
      <c r="B994" s="694" t="s">
        <v>1390</v>
      </c>
      <c r="C994" s="112" t="s">
        <v>806</v>
      </c>
      <c r="D994" s="361" t="s">
        <v>112</v>
      </c>
      <c r="E994" s="362" t="s">
        <v>527</v>
      </c>
      <c r="F994" s="361" t="s">
        <v>112</v>
      </c>
    </row>
    <row r="995" spans="1:6" ht="24.75" thickBot="1">
      <c r="A995" s="687"/>
      <c r="B995" s="694"/>
      <c r="C995" s="112" t="s">
        <v>499</v>
      </c>
      <c r="D995" s="361" t="s">
        <v>112</v>
      </c>
      <c r="E995" s="362" t="s">
        <v>500</v>
      </c>
      <c r="F995" s="361" t="s">
        <v>112</v>
      </c>
    </row>
    <row r="996" spans="1:6" ht="36.75" thickBot="1">
      <c r="A996" s="687"/>
      <c r="B996" s="694"/>
      <c r="C996" s="112" t="s">
        <v>501</v>
      </c>
      <c r="D996" s="361" t="s">
        <v>112</v>
      </c>
      <c r="E996" s="362" t="s">
        <v>502</v>
      </c>
      <c r="F996" s="361" t="s">
        <v>112</v>
      </c>
    </row>
    <row r="997" spans="1:6" ht="24.75" thickBot="1">
      <c r="A997" s="687"/>
      <c r="B997" s="694"/>
      <c r="C997" s="112" t="s">
        <v>503</v>
      </c>
      <c r="D997" s="361" t="s">
        <v>112</v>
      </c>
      <c r="E997" s="362" t="s">
        <v>520</v>
      </c>
      <c r="F997" s="361" t="s">
        <v>112</v>
      </c>
    </row>
    <row r="998" spans="1:6" ht="24.75" thickBot="1">
      <c r="A998" s="687"/>
      <c r="B998" s="694"/>
      <c r="C998" s="112" t="s">
        <v>505</v>
      </c>
      <c r="D998" s="361" t="s">
        <v>112</v>
      </c>
      <c r="E998" s="362" t="s">
        <v>506</v>
      </c>
      <c r="F998" s="361" t="s">
        <v>112</v>
      </c>
    </row>
    <row r="999" spans="1:6" ht="24.75" thickBot="1">
      <c r="A999" s="687"/>
      <c r="B999" s="694"/>
      <c r="C999" s="112" t="s">
        <v>507</v>
      </c>
      <c r="D999" s="361" t="s">
        <v>112</v>
      </c>
      <c r="E999" s="362" t="s">
        <v>508</v>
      </c>
      <c r="F999" s="361" t="s">
        <v>112</v>
      </c>
    </row>
    <row r="1000" spans="1:6" ht="24.75" thickBot="1">
      <c r="A1000" s="687"/>
      <c r="B1000" s="694"/>
      <c r="C1000" s="162" t="s">
        <v>509</v>
      </c>
      <c r="D1000" s="361" t="s">
        <v>112</v>
      </c>
      <c r="E1000" s="362" t="s">
        <v>510</v>
      </c>
      <c r="F1000" s="361" t="s">
        <v>112</v>
      </c>
    </row>
    <row r="1001" spans="1:6" ht="24.75" thickBot="1">
      <c r="A1001" s="687"/>
      <c r="B1001" s="694"/>
      <c r="C1001" s="697" t="s">
        <v>511</v>
      </c>
      <c r="D1001" s="698" t="s">
        <v>512</v>
      </c>
      <c r="E1001" s="362" t="s">
        <v>513</v>
      </c>
      <c r="F1001" s="361" t="s">
        <v>112</v>
      </c>
    </row>
    <row r="1002" spans="1:6" ht="13.5" thickBot="1">
      <c r="A1002" s="688"/>
      <c r="B1002" s="694"/>
      <c r="C1002" s="697"/>
      <c r="D1002" s="698"/>
      <c r="E1002" s="362" t="s">
        <v>514</v>
      </c>
      <c r="F1002" s="361" t="s">
        <v>112</v>
      </c>
    </row>
    <row r="1003" spans="1:6" ht="36.75" thickBot="1">
      <c r="A1003" s="686">
        <v>112</v>
      </c>
      <c r="B1003" s="694" t="s">
        <v>1391</v>
      </c>
      <c r="C1003" s="112" t="s">
        <v>806</v>
      </c>
      <c r="D1003" s="363" t="s">
        <v>112</v>
      </c>
      <c r="E1003" s="364" t="s">
        <v>527</v>
      </c>
      <c r="F1003" s="363" t="s">
        <v>112</v>
      </c>
    </row>
    <row r="1004" spans="1:6" ht="24.75" thickBot="1">
      <c r="A1004" s="687"/>
      <c r="B1004" s="694"/>
      <c r="C1004" s="112" t="s">
        <v>499</v>
      </c>
      <c r="D1004" s="363" t="s">
        <v>112</v>
      </c>
      <c r="E1004" s="364" t="s">
        <v>500</v>
      </c>
      <c r="F1004" s="363" t="s">
        <v>112</v>
      </c>
    </row>
    <row r="1005" spans="1:6" ht="36.75" thickBot="1">
      <c r="A1005" s="687"/>
      <c r="B1005" s="694"/>
      <c r="C1005" s="112" t="s">
        <v>501</v>
      </c>
      <c r="D1005" s="363" t="s">
        <v>112</v>
      </c>
      <c r="E1005" s="364" t="s">
        <v>502</v>
      </c>
      <c r="F1005" s="363" t="s">
        <v>112</v>
      </c>
    </row>
    <row r="1006" spans="1:6" ht="24.75" thickBot="1">
      <c r="A1006" s="687"/>
      <c r="B1006" s="694"/>
      <c r="C1006" s="112" t="s">
        <v>503</v>
      </c>
      <c r="D1006" s="363" t="s">
        <v>112</v>
      </c>
      <c r="E1006" s="364" t="s">
        <v>520</v>
      </c>
      <c r="F1006" s="363" t="s">
        <v>112</v>
      </c>
    </row>
    <row r="1007" spans="1:6" ht="24.75" thickBot="1">
      <c r="A1007" s="687"/>
      <c r="B1007" s="694"/>
      <c r="C1007" s="112" t="s">
        <v>505</v>
      </c>
      <c r="D1007" s="363" t="s">
        <v>112</v>
      </c>
      <c r="E1007" s="364" t="s">
        <v>506</v>
      </c>
      <c r="F1007" s="363" t="s">
        <v>112</v>
      </c>
    </row>
    <row r="1008" spans="1:6" ht="24.75" thickBot="1">
      <c r="A1008" s="687"/>
      <c r="B1008" s="694"/>
      <c r="C1008" s="112" t="s">
        <v>507</v>
      </c>
      <c r="D1008" s="363" t="s">
        <v>112</v>
      </c>
      <c r="E1008" s="364" t="s">
        <v>508</v>
      </c>
      <c r="F1008" s="363" t="s">
        <v>112</v>
      </c>
    </row>
    <row r="1009" spans="1:6" ht="24.75" thickBot="1">
      <c r="A1009" s="687"/>
      <c r="B1009" s="694"/>
      <c r="C1009" s="162" t="s">
        <v>509</v>
      </c>
      <c r="D1009" s="363" t="s">
        <v>112</v>
      </c>
      <c r="E1009" s="364" t="s">
        <v>510</v>
      </c>
      <c r="F1009" s="363" t="s">
        <v>112</v>
      </c>
    </row>
    <row r="1010" spans="1:6" ht="24.75" thickBot="1">
      <c r="A1010" s="687"/>
      <c r="B1010" s="694"/>
      <c r="C1010" s="697" t="s">
        <v>511</v>
      </c>
      <c r="D1010" s="698" t="s">
        <v>512</v>
      </c>
      <c r="E1010" s="364" t="s">
        <v>513</v>
      </c>
      <c r="F1010" s="363" t="s">
        <v>112</v>
      </c>
    </row>
    <row r="1011" spans="1:6" ht="13.5" thickBot="1">
      <c r="A1011" s="688"/>
      <c r="B1011" s="694"/>
      <c r="C1011" s="697"/>
      <c r="D1011" s="698"/>
      <c r="E1011" s="364" t="s">
        <v>514</v>
      </c>
      <c r="F1011" s="363" t="s">
        <v>112</v>
      </c>
    </row>
    <row r="1012" spans="1:6" ht="36.75" thickBot="1">
      <c r="A1012" s="686">
        <v>113</v>
      </c>
      <c r="B1012" s="694" t="s">
        <v>1392</v>
      </c>
      <c r="C1012" s="112" t="s">
        <v>806</v>
      </c>
      <c r="D1012" s="365" t="s">
        <v>112</v>
      </c>
      <c r="E1012" s="366" t="s">
        <v>548</v>
      </c>
      <c r="F1012" s="365" t="s">
        <v>112</v>
      </c>
    </row>
    <row r="1013" spans="1:6" ht="24.75" thickBot="1">
      <c r="A1013" s="687"/>
      <c r="B1013" s="694"/>
      <c r="C1013" s="112" t="s">
        <v>499</v>
      </c>
      <c r="D1013" s="365" t="s">
        <v>112</v>
      </c>
      <c r="E1013" s="366" t="s">
        <v>500</v>
      </c>
      <c r="F1013" s="365" t="s">
        <v>112</v>
      </c>
    </row>
    <row r="1014" spans="1:6" ht="36.75" thickBot="1">
      <c r="A1014" s="687"/>
      <c r="B1014" s="694"/>
      <c r="C1014" s="112" t="s">
        <v>501</v>
      </c>
      <c r="D1014" s="365" t="s">
        <v>112</v>
      </c>
      <c r="E1014" s="366" t="s">
        <v>502</v>
      </c>
      <c r="F1014" s="365" t="s">
        <v>112</v>
      </c>
    </row>
    <row r="1015" spans="1:6" ht="24.75" thickBot="1">
      <c r="A1015" s="687"/>
      <c r="B1015" s="694"/>
      <c r="C1015" s="112" t="s">
        <v>503</v>
      </c>
      <c r="D1015" s="365" t="s">
        <v>112</v>
      </c>
      <c r="E1015" s="366" t="s">
        <v>517</v>
      </c>
      <c r="F1015" s="365" t="s">
        <v>112</v>
      </c>
    </row>
    <row r="1016" spans="1:6" ht="24.75" thickBot="1">
      <c r="A1016" s="687"/>
      <c r="B1016" s="694"/>
      <c r="C1016" s="112" t="s">
        <v>505</v>
      </c>
      <c r="D1016" s="365" t="s">
        <v>112</v>
      </c>
      <c r="E1016" s="366" t="s">
        <v>506</v>
      </c>
      <c r="F1016" s="365" t="s">
        <v>112</v>
      </c>
    </row>
    <row r="1017" spans="1:6" ht="24.75" thickBot="1">
      <c r="A1017" s="687"/>
      <c r="B1017" s="694"/>
      <c r="C1017" s="112" t="s">
        <v>507</v>
      </c>
      <c r="D1017" s="365" t="s">
        <v>112</v>
      </c>
      <c r="E1017" s="366" t="s">
        <v>508</v>
      </c>
      <c r="F1017" s="365" t="s">
        <v>112</v>
      </c>
    </row>
    <row r="1018" spans="1:6" ht="24.75" thickBot="1">
      <c r="A1018" s="687"/>
      <c r="B1018" s="694"/>
      <c r="C1018" s="162" t="s">
        <v>509</v>
      </c>
      <c r="D1018" s="365" t="s">
        <v>112</v>
      </c>
      <c r="E1018" s="366" t="s">
        <v>510</v>
      </c>
      <c r="F1018" s="365" t="s">
        <v>112</v>
      </c>
    </row>
    <row r="1019" spans="1:6" ht="24.75" thickBot="1">
      <c r="A1019" s="687"/>
      <c r="B1019" s="694"/>
      <c r="C1019" s="697" t="s">
        <v>511</v>
      </c>
      <c r="D1019" s="698" t="s">
        <v>512</v>
      </c>
      <c r="E1019" s="366" t="s">
        <v>513</v>
      </c>
      <c r="F1019" s="365" t="s">
        <v>112</v>
      </c>
    </row>
    <row r="1020" spans="1:6" ht="13.5" thickBot="1">
      <c r="A1020" s="688"/>
      <c r="B1020" s="694"/>
      <c r="C1020" s="697"/>
      <c r="D1020" s="698"/>
      <c r="E1020" s="366" t="s">
        <v>514</v>
      </c>
      <c r="F1020" s="365" t="s">
        <v>112</v>
      </c>
    </row>
    <row r="1021" spans="1:6" ht="36.75" thickBot="1">
      <c r="A1021" s="686">
        <v>114</v>
      </c>
      <c r="B1021" s="694" t="s">
        <v>697</v>
      </c>
      <c r="C1021" s="112" t="s">
        <v>806</v>
      </c>
      <c r="D1021" s="368" t="s">
        <v>112</v>
      </c>
      <c r="E1021" s="367" t="s">
        <v>515</v>
      </c>
      <c r="F1021" s="368" t="s">
        <v>112</v>
      </c>
    </row>
    <row r="1022" spans="1:6" ht="24.75" thickBot="1">
      <c r="A1022" s="687"/>
      <c r="B1022" s="694"/>
      <c r="C1022" s="112" t="s">
        <v>499</v>
      </c>
      <c r="D1022" s="368" t="s">
        <v>112</v>
      </c>
      <c r="E1022" s="367" t="s">
        <v>500</v>
      </c>
      <c r="F1022" s="368" t="s">
        <v>112</v>
      </c>
    </row>
    <row r="1023" spans="1:6" ht="36.75" thickBot="1">
      <c r="A1023" s="687"/>
      <c r="B1023" s="694"/>
      <c r="C1023" s="112" t="s">
        <v>501</v>
      </c>
      <c r="D1023" s="368" t="s">
        <v>112</v>
      </c>
      <c r="E1023" s="367" t="s">
        <v>502</v>
      </c>
      <c r="F1023" s="368" t="s">
        <v>112</v>
      </c>
    </row>
    <row r="1024" spans="1:6" ht="36.75" thickBot="1">
      <c r="A1024" s="687"/>
      <c r="B1024" s="694"/>
      <c r="C1024" s="112" t="s">
        <v>503</v>
      </c>
      <c r="D1024" s="368" t="s">
        <v>112</v>
      </c>
      <c r="E1024" s="367" t="s">
        <v>504</v>
      </c>
      <c r="F1024" s="368" t="s">
        <v>112</v>
      </c>
    </row>
    <row r="1025" spans="1:6" ht="24.75" thickBot="1">
      <c r="A1025" s="687"/>
      <c r="B1025" s="694"/>
      <c r="C1025" s="112" t="s">
        <v>505</v>
      </c>
      <c r="D1025" s="368" t="s">
        <v>112</v>
      </c>
      <c r="E1025" s="367" t="s">
        <v>506</v>
      </c>
      <c r="F1025" s="368" t="s">
        <v>112</v>
      </c>
    </row>
    <row r="1026" spans="1:6" ht="24.75" thickBot="1">
      <c r="A1026" s="687"/>
      <c r="B1026" s="694"/>
      <c r="C1026" s="112" t="s">
        <v>507</v>
      </c>
      <c r="D1026" s="368" t="s">
        <v>112</v>
      </c>
      <c r="E1026" s="367" t="s">
        <v>508</v>
      </c>
      <c r="F1026" s="368" t="s">
        <v>112</v>
      </c>
    </row>
    <row r="1027" spans="1:6" ht="24.75" thickBot="1">
      <c r="A1027" s="687"/>
      <c r="B1027" s="694"/>
      <c r="C1027" s="162" t="s">
        <v>509</v>
      </c>
      <c r="D1027" s="368" t="s">
        <v>112</v>
      </c>
      <c r="E1027" s="367" t="s">
        <v>510</v>
      </c>
      <c r="F1027" s="368" t="s">
        <v>112</v>
      </c>
    </row>
    <row r="1028" spans="1:6" ht="24.75" thickBot="1">
      <c r="A1028" s="687"/>
      <c r="B1028" s="694"/>
      <c r="C1028" s="697" t="s">
        <v>511</v>
      </c>
      <c r="D1028" s="700" t="s">
        <v>512</v>
      </c>
      <c r="E1028" s="367" t="s">
        <v>513</v>
      </c>
      <c r="F1028" s="368" t="s">
        <v>112</v>
      </c>
    </row>
    <row r="1029" spans="1:6" ht="13.5" thickBot="1">
      <c r="A1029" s="688"/>
      <c r="B1029" s="694"/>
      <c r="C1029" s="697"/>
      <c r="D1029" s="700"/>
      <c r="E1029" s="367" t="s">
        <v>514</v>
      </c>
      <c r="F1029" s="368" t="s">
        <v>112</v>
      </c>
    </row>
    <row r="1030" spans="1:6" ht="36.75" thickBot="1">
      <c r="A1030" s="686">
        <v>115</v>
      </c>
      <c r="B1030" s="694" t="s">
        <v>1393</v>
      </c>
      <c r="C1030" s="112" t="s">
        <v>806</v>
      </c>
      <c r="D1030" s="369" t="s">
        <v>112</v>
      </c>
      <c r="E1030" s="370" t="s">
        <v>515</v>
      </c>
      <c r="F1030" s="369" t="s">
        <v>112</v>
      </c>
    </row>
    <row r="1031" spans="1:6" ht="24.75" thickBot="1">
      <c r="A1031" s="687"/>
      <c r="B1031" s="694"/>
      <c r="C1031" s="112" t="s">
        <v>499</v>
      </c>
      <c r="D1031" s="369" t="s">
        <v>112</v>
      </c>
      <c r="E1031" s="370" t="s">
        <v>500</v>
      </c>
      <c r="F1031" s="369" t="s">
        <v>112</v>
      </c>
    </row>
    <row r="1032" spans="1:6" ht="36.75" thickBot="1">
      <c r="A1032" s="687"/>
      <c r="B1032" s="694"/>
      <c r="C1032" s="112" t="s">
        <v>501</v>
      </c>
      <c r="D1032" s="369" t="s">
        <v>112</v>
      </c>
      <c r="E1032" s="370" t="s">
        <v>502</v>
      </c>
      <c r="F1032" s="369" t="s">
        <v>112</v>
      </c>
    </row>
    <row r="1033" spans="1:6" ht="36.75" thickBot="1">
      <c r="A1033" s="687"/>
      <c r="B1033" s="694"/>
      <c r="C1033" s="112" t="s">
        <v>503</v>
      </c>
      <c r="D1033" s="369" t="s">
        <v>112</v>
      </c>
      <c r="E1033" s="370" t="s">
        <v>504</v>
      </c>
      <c r="F1033" s="369" t="s">
        <v>112</v>
      </c>
    </row>
    <row r="1034" spans="1:6" ht="24.75" thickBot="1">
      <c r="A1034" s="687"/>
      <c r="B1034" s="694"/>
      <c r="C1034" s="112" t="s">
        <v>505</v>
      </c>
      <c r="D1034" s="369" t="s">
        <v>112</v>
      </c>
      <c r="E1034" s="370" t="s">
        <v>506</v>
      </c>
      <c r="F1034" s="369" t="s">
        <v>112</v>
      </c>
    </row>
    <row r="1035" spans="1:6" ht="24.75" thickBot="1">
      <c r="A1035" s="687"/>
      <c r="B1035" s="694"/>
      <c r="C1035" s="112" t="s">
        <v>507</v>
      </c>
      <c r="D1035" s="369" t="s">
        <v>112</v>
      </c>
      <c r="E1035" s="370" t="s">
        <v>508</v>
      </c>
      <c r="F1035" s="369" t="s">
        <v>112</v>
      </c>
    </row>
    <row r="1036" spans="1:6" ht="24.75" thickBot="1">
      <c r="A1036" s="687"/>
      <c r="B1036" s="694"/>
      <c r="C1036" s="162" t="s">
        <v>509</v>
      </c>
      <c r="D1036" s="369" t="s">
        <v>112</v>
      </c>
      <c r="E1036" s="370" t="s">
        <v>510</v>
      </c>
      <c r="F1036" s="369" t="s">
        <v>112</v>
      </c>
    </row>
    <row r="1037" spans="1:6" ht="24.75" thickBot="1">
      <c r="A1037" s="687"/>
      <c r="B1037" s="694"/>
      <c r="C1037" s="697" t="s">
        <v>511</v>
      </c>
      <c r="D1037" s="698" t="s">
        <v>512</v>
      </c>
      <c r="E1037" s="370" t="s">
        <v>513</v>
      </c>
      <c r="F1037" s="369" t="s">
        <v>112</v>
      </c>
    </row>
    <row r="1038" spans="1:6" ht="13.5" thickBot="1">
      <c r="A1038" s="688"/>
      <c r="B1038" s="694"/>
      <c r="C1038" s="697"/>
      <c r="D1038" s="698"/>
      <c r="E1038" s="370" t="s">
        <v>514</v>
      </c>
      <c r="F1038" s="369" t="s">
        <v>112</v>
      </c>
    </row>
    <row r="1039" spans="1:6" ht="36.75" thickBot="1">
      <c r="A1039" s="686">
        <v>116</v>
      </c>
      <c r="B1039" s="694" t="s">
        <v>1394</v>
      </c>
      <c r="C1039" s="112" t="s">
        <v>806</v>
      </c>
      <c r="D1039" s="371" t="s">
        <v>112</v>
      </c>
      <c r="E1039" s="372" t="s">
        <v>527</v>
      </c>
      <c r="F1039" s="371" t="s">
        <v>112</v>
      </c>
    </row>
    <row r="1040" spans="1:6" ht="24.75" thickBot="1">
      <c r="A1040" s="687"/>
      <c r="B1040" s="694"/>
      <c r="C1040" s="112" t="s">
        <v>499</v>
      </c>
      <c r="D1040" s="371" t="s">
        <v>112</v>
      </c>
      <c r="E1040" s="372" t="s">
        <v>500</v>
      </c>
      <c r="F1040" s="371" t="s">
        <v>112</v>
      </c>
    </row>
    <row r="1041" spans="1:6" ht="36.75" thickBot="1">
      <c r="A1041" s="687"/>
      <c r="B1041" s="694"/>
      <c r="C1041" s="112" t="s">
        <v>501</v>
      </c>
      <c r="D1041" s="371" t="s">
        <v>112</v>
      </c>
      <c r="E1041" s="372" t="s">
        <v>502</v>
      </c>
      <c r="F1041" s="371" t="s">
        <v>112</v>
      </c>
    </row>
    <row r="1042" spans="1:6" ht="24.75" thickBot="1">
      <c r="A1042" s="687"/>
      <c r="B1042" s="694"/>
      <c r="C1042" s="112" t="s">
        <v>503</v>
      </c>
      <c r="D1042" s="371" t="s">
        <v>112</v>
      </c>
      <c r="E1042" s="372" t="s">
        <v>520</v>
      </c>
      <c r="F1042" s="371" t="s">
        <v>112</v>
      </c>
    </row>
    <row r="1043" spans="1:6" ht="24.75" thickBot="1">
      <c r="A1043" s="687"/>
      <c r="B1043" s="694"/>
      <c r="C1043" s="112" t="s">
        <v>505</v>
      </c>
      <c r="D1043" s="371" t="s">
        <v>112</v>
      </c>
      <c r="E1043" s="372" t="s">
        <v>506</v>
      </c>
      <c r="F1043" s="371" t="s">
        <v>112</v>
      </c>
    </row>
    <row r="1044" spans="1:6" ht="24.75" thickBot="1">
      <c r="A1044" s="687"/>
      <c r="B1044" s="694"/>
      <c r="C1044" s="112" t="s">
        <v>507</v>
      </c>
      <c r="D1044" s="371" t="s">
        <v>112</v>
      </c>
      <c r="E1044" s="372" t="s">
        <v>508</v>
      </c>
      <c r="F1044" s="371" t="s">
        <v>112</v>
      </c>
    </row>
    <row r="1045" spans="1:6" ht="24.75" thickBot="1">
      <c r="A1045" s="687"/>
      <c r="B1045" s="694"/>
      <c r="C1045" s="162" t="s">
        <v>509</v>
      </c>
      <c r="D1045" s="371" t="s">
        <v>112</v>
      </c>
      <c r="E1045" s="372" t="s">
        <v>510</v>
      </c>
      <c r="F1045" s="371" t="s">
        <v>112</v>
      </c>
    </row>
    <row r="1046" spans="1:6" ht="24.75" thickBot="1">
      <c r="A1046" s="687"/>
      <c r="B1046" s="694"/>
      <c r="C1046" s="697" t="s">
        <v>511</v>
      </c>
      <c r="D1046" s="698" t="s">
        <v>561</v>
      </c>
      <c r="E1046" s="372" t="s">
        <v>513</v>
      </c>
      <c r="F1046" s="371" t="s">
        <v>112</v>
      </c>
    </row>
    <row r="1047" spans="1:6" ht="13.5" thickBot="1">
      <c r="A1047" s="688"/>
      <c r="B1047" s="694"/>
      <c r="C1047" s="697"/>
      <c r="D1047" s="698"/>
      <c r="E1047" s="372" t="s">
        <v>514</v>
      </c>
      <c r="F1047" s="371" t="s">
        <v>112</v>
      </c>
    </row>
    <row r="1048" spans="1:6" ht="36.75" thickBot="1">
      <c r="A1048" s="686">
        <v>117</v>
      </c>
      <c r="B1048" s="691" t="s">
        <v>1398</v>
      </c>
      <c r="C1048" s="112" t="s">
        <v>806</v>
      </c>
      <c r="D1048" s="373" t="s">
        <v>112</v>
      </c>
      <c r="E1048" s="374" t="s">
        <v>527</v>
      </c>
      <c r="F1048" s="373" t="s">
        <v>112</v>
      </c>
    </row>
    <row r="1049" spans="1:6" ht="24.75" thickBot="1">
      <c r="A1049" s="687"/>
      <c r="B1049" s="692"/>
      <c r="C1049" s="112" t="s">
        <v>499</v>
      </c>
      <c r="D1049" s="373" t="s">
        <v>112</v>
      </c>
      <c r="E1049" s="374" t="s">
        <v>500</v>
      </c>
      <c r="F1049" s="373" t="s">
        <v>112</v>
      </c>
    </row>
    <row r="1050" spans="1:6" ht="36.75" thickBot="1">
      <c r="A1050" s="687"/>
      <c r="B1050" s="692"/>
      <c r="C1050" s="112" t="s">
        <v>501</v>
      </c>
      <c r="D1050" s="373" t="s">
        <v>112</v>
      </c>
      <c r="E1050" s="374" t="s">
        <v>502</v>
      </c>
      <c r="F1050" s="373" t="s">
        <v>112</v>
      </c>
    </row>
    <row r="1051" spans="1:6" ht="24.75" thickBot="1">
      <c r="A1051" s="687"/>
      <c r="B1051" s="692"/>
      <c r="C1051" s="112" t="s">
        <v>503</v>
      </c>
      <c r="D1051" s="373" t="s">
        <v>112</v>
      </c>
      <c r="E1051" s="374" t="s">
        <v>520</v>
      </c>
      <c r="F1051" s="373" t="s">
        <v>112</v>
      </c>
    </row>
    <row r="1052" spans="1:6" ht="24.75" thickBot="1">
      <c r="A1052" s="687"/>
      <c r="B1052" s="692"/>
      <c r="C1052" s="112" t="s">
        <v>505</v>
      </c>
      <c r="D1052" s="373" t="s">
        <v>112</v>
      </c>
      <c r="E1052" s="374" t="s">
        <v>506</v>
      </c>
      <c r="F1052" s="373" t="s">
        <v>112</v>
      </c>
    </row>
    <row r="1053" spans="1:6" ht="24.75" thickBot="1">
      <c r="A1053" s="687"/>
      <c r="B1053" s="692"/>
      <c r="C1053" s="112" t="s">
        <v>507</v>
      </c>
      <c r="D1053" s="373" t="s">
        <v>112</v>
      </c>
      <c r="E1053" s="374" t="s">
        <v>508</v>
      </c>
      <c r="F1053" s="373" t="s">
        <v>112</v>
      </c>
    </row>
    <row r="1054" spans="1:6" ht="24.75" thickBot="1">
      <c r="A1054" s="687"/>
      <c r="B1054" s="692"/>
      <c r="C1054" s="162" t="s">
        <v>509</v>
      </c>
      <c r="D1054" s="373" t="s">
        <v>112</v>
      </c>
      <c r="E1054" s="374" t="s">
        <v>510</v>
      </c>
      <c r="F1054" s="373" t="s">
        <v>112</v>
      </c>
    </row>
    <row r="1055" spans="1:6" ht="24.75" thickBot="1">
      <c r="A1055" s="687"/>
      <c r="B1055" s="692"/>
      <c r="C1055" s="697" t="s">
        <v>511</v>
      </c>
      <c r="D1055" s="698" t="s">
        <v>561</v>
      </c>
      <c r="E1055" s="374" t="s">
        <v>513</v>
      </c>
      <c r="F1055" s="373" t="s">
        <v>112</v>
      </c>
    </row>
    <row r="1056" spans="1:6" ht="13.5" thickBot="1">
      <c r="A1056" s="688"/>
      <c r="B1056" s="693"/>
      <c r="C1056" s="697"/>
      <c r="D1056" s="698"/>
      <c r="E1056" s="374" t="s">
        <v>514</v>
      </c>
      <c r="F1056" s="373" t="s">
        <v>112</v>
      </c>
    </row>
    <row r="1057" spans="1:6" ht="36.75" thickBot="1">
      <c r="A1057" s="686">
        <v>118</v>
      </c>
      <c r="B1057" s="691" t="s">
        <v>1279</v>
      </c>
      <c r="C1057" s="112" t="s">
        <v>806</v>
      </c>
      <c r="D1057" s="373" t="s">
        <v>112</v>
      </c>
      <c r="E1057" s="374" t="s">
        <v>1395</v>
      </c>
      <c r="F1057" s="373" t="s">
        <v>110</v>
      </c>
    </row>
    <row r="1058" spans="1:6" ht="24.75" thickBot="1">
      <c r="A1058" s="687"/>
      <c r="B1058" s="692"/>
      <c r="C1058" s="112" t="s">
        <v>499</v>
      </c>
      <c r="D1058" s="373" t="s">
        <v>112</v>
      </c>
      <c r="E1058" s="374" t="s">
        <v>500</v>
      </c>
      <c r="F1058" s="373" t="s">
        <v>112</v>
      </c>
    </row>
    <row r="1059" spans="1:6" ht="36.75" thickBot="1">
      <c r="A1059" s="687"/>
      <c r="B1059" s="692"/>
      <c r="C1059" s="112" t="s">
        <v>501</v>
      </c>
      <c r="D1059" s="373" t="s">
        <v>112</v>
      </c>
      <c r="E1059" s="374" t="s">
        <v>502</v>
      </c>
      <c r="F1059" s="373" t="s">
        <v>112</v>
      </c>
    </row>
    <row r="1060" spans="1:6" ht="36.75" thickBot="1">
      <c r="A1060" s="687"/>
      <c r="B1060" s="692"/>
      <c r="C1060" s="112" t="s">
        <v>503</v>
      </c>
      <c r="D1060" s="373" t="s">
        <v>112</v>
      </c>
      <c r="E1060" s="374" t="s">
        <v>1396</v>
      </c>
      <c r="F1060" s="373" t="s">
        <v>110</v>
      </c>
    </row>
    <row r="1061" spans="1:6" ht="24.75" thickBot="1">
      <c r="A1061" s="687"/>
      <c r="B1061" s="692"/>
      <c r="C1061" s="112" t="s">
        <v>505</v>
      </c>
      <c r="D1061" s="373" t="s">
        <v>112</v>
      </c>
      <c r="E1061" s="374" t="s">
        <v>506</v>
      </c>
      <c r="F1061" s="373" t="s">
        <v>112</v>
      </c>
    </row>
    <row r="1062" spans="1:6" ht="24.75" thickBot="1">
      <c r="A1062" s="687"/>
      <c r="B1062" s="692"/>
      <c r="C1062" s="112" t="s">
        <v>507</v>
      </c>
      <c r="D1062" s="373" t="s">
        <v>112</v>
      </c>
      <c r="E1062" s="374" t="s">
        <v>508</v>
      </c>
      <c r="F1062" s="373" t="s">
        <v>112</v>
      </c>
    </row>
    <row r="1063" spans="1:6" ht="24.75" thickBot="1">
      <c r="A1063" s="687"/>
      <c r="B1063" s="692"/>
      <c r="C1063" s="162" t="s">
        <v>509</v>
      </c>
      <c r="D1063" s="373" t="s">
        <v>523</v>
      </c>
      <c r="E1063" s="374" t="s">
        <v>510</v>
      </c>
      <c r="F1063" s="373" t="s">
        <v>112</v>
      </c>
    </row>
    <row r="1064" spans="1:6" ht="26.25" thickBot="1">
      <c r="A1064" s="687"/>
      <c r="B1064" s="692"/>
      <c r="C1064" s="151" t="s">
        <v>511</v>
      </c>
      <c r="D1064" s="375" t="s">
        <v>512</v>
      </c>
      <c r="E1064" s="374" t="s">
        <v>513</v>
      </c>
      <c r="F1064" s="373" t="s">
        <v>112</v>
      </c>
    </row>
    <row r="1065" spans="1:6" ht="13.5" thickBot="1">
      <c r="A1065" s="688"/>
      <c r="B1065" s="693"/>
      <c r="C1065" s="151"/>
      <c r="D1065" s="375"/>
      <c r="E1065" s="374" t="s">
        <v>514</v>
      </c>
      <c r="F1065" s="373" t="s">
        <v>112</v>
      </c>
    </row>
    <row r="1066" spans="1:6" ht="36.75" thickBot="1">
      <c r="A1066" s="686">
        <v>119</v>
      </c>
      <c r="B1066" s="691" t="s">
        <v>1397</v>
      </c>
      <c r="C1066" s="112" t="s">
        <v>806</v>
      </c>
      <c r="D1066" s="373" t="s">
        <v>112</v>
      </c>
      <c r="E1066" s="374" t="s">
        <v>898</v>
      </c>
      <c r="F1066" s="373" t="s">
        <v>112</v>
      </c>
    </row>
    <row r="1067" spans="1:6" ht="24.75" thickBot="1">
      <c r="A1067" s="687"/>
      <c r="B1067" s="692"/>
      <c r="C1067" s="112" t="s">
        <v>499</v>
      </c>
      <c r="D1067" s="373" t="s">
        <v>112</v>
      </c>
      <c r="E1067" s="374" t="s">
        <v>500</v>
      </c>
      <c r="F1067" s="373" t="s">
        <v>112</v>
      </c>
    </row>
    <row r="1068" spans="1:6" ht="36.75" thickBot="1">
      <c r="A1068" s="687"/>
      <c r="B1068" s="692"/>
      <c r="C1068" s="112" t="s">
        <v>501</v>
      </c>
      <c r="D1068" s="373" t="s">
        <v>112</v>
      </c>
      <c r="E1068" s="374" t="s">
        <v>502</v>
      </c>
      <c r="F1068" s="373" t="s">
        <v>112</v>
      </c>
    </row>
    <row r="1069" spans="1:6" ht="36.75" thickBot="1">
      <c r="A1069" s="687"/>
      <c r="B1069" s="692"/>
      <c r="C1069" s="112" t="s">
        <v>503</v>
      </c>
      <c r="D1069" s="373" t="s">
        <v>112</v>
      </c>
      <c r="E1069" s="374" t="s">
        <v>1396</v>
      </c>
      <c r="F1069" s="373" t="s">
        <v>110</v>
      </c>
    </row>
    <row r="1070" spans="1:6" ht="24.75" thickBot="1">
      <c r="A1070" s="687"/>
      <c r="B1070" s="692"/>
      <c r="C1070" s="112" t="s">
        <v>505</v>
      </c>
      <c r="D1070" s="373" t="s">
        <v>112</v>
      </c>
      <c r="E1070" s="374" t="s">
        <v>506</v>
      </c>
      <c r="F1070" s="373" t="s">
        <v>112</v>
      </c>
    </row>
    <row r="1071" spans="1:6" ht="24.75" thickBot="1">
      <c r="A1071" s="687"/>
      <c r="B1071" s="692"/>
      <c r="C1071" s="112" t="s">
        <v>507</v>
      </c>
      <c r="D1071" s="373" t="s">
        <v>112</v>
      </c>
      <c r="E1071" s="374" t="s">
        <v>508</v>
      </c>
      <c r="F1071" s="373" t="s">
        <v>112</v>
      </c>
    </row>
    <row r="1072" spans="1:6" ht="24.75" thickBot="1">
      <c r="A1072" s="687"/>
      <c r="B1072" s="692"/>
      <c r="C1072" s="162" t="s">
        <v>509</v>
      </c>
      <c r="D1072" s="373" t="s">
        <v>523</v>
      </c>
      <c r="E1072" s="374" t="s">
        <v>510</v>
      </c>
      <c r="F1072" s="373" t="s">
        <v>112</v>
      </c>
    </row>
    <row r="1073" spans="1:6" ht="26.25" thickBot="1">
      <c r="A1073" s="687"/>
      <c r="B1073" s="692"/>
      <c r="C1073" s="151" t="s">
        <v>511</v>
      </c>
      <c r="D1073" s="375" t="s">
        <v>512</v>
      </c>
      <c r="E1073" s="374" t="s">
        <v>513</v>
      </c>
      <c r="F1073" s="373" t="s">
        <v>112</v>
      </c>
    </row>
    <row r="1074" spans="1:6" ht="13.5" thickBot="1">
      <c r="A1074" s="688"/>
      <c r="B1074" s="693"/>
      <c r="C1074" s="151"/>
      <c r="D1074" s="375"/>
      <c r="E1074" s="374" t="s">
        <v>514</v>
      </c>
      <c r="F1074" s="373" t="s">
        <v>112</v>
      </c>
    </row>
    <row r="1075" spans="1:6" ht="36.75" thickBot="1">
      <c r="A1075" s="686">
        <v>120</v>
      </c>
      <c r="B1075" s="689" t="s">
        <v>1286</v>
      </c>
      <c r="C1075" s="112" t="s">
        <v>806</v>
      </c>
      <c r="D1075" s="373" t="s">
        <v>112</v>
      </c>
      <c r="E1075" s="374" t="s">
        <v>1395</v>
      </c>
      <c r="F1075" s="373" t="s">
        <v>110</v>
      </c>
    </row>
    <row r="1076" spans="1:6" ht="24.75" thickBot="1">
      <c r="A1076" s="687"/>
      <c r="B1076" s="690"/>
      <c r="C1076" s="112" t="s">
        <v>499</v>
      </c>
      <c r="D1076" s="373" t="s">
        <v>112</v>
      </c>
      <c r="E1076" s="374" t="s">
        <v>500</v>
      </c>
      <c r="F1076" s="373" t="s">
        <v>112</v>
      </c>
    </row>
    <row r="1077" spans="1:6" ht="36.75" thickBot="1">
      <c r="A1077" s="687"/>
      <c r="B1077" s="690"/>
      <c r="C1077" s="112" t="s">
        <v>501</v>
      </c>
      <c r="D1077" s="373" t="s">
        <v>112</v>
      </c>
      <c r="E1077" s="374" t="s">
        <v>502</v>
      </c>
      <c r="F1077" s="373" t="s">
        <v>112</v>
      </c>
    </row>
    <row r="1078" spans="1:6" ht="36.75" thickBot="1">
      <c r="A1078" s="687"/>
      <c r="B1078" s="690"/>
      <c r="C1078" s="112" t="s">
        <v>503</v>
      </c>
      <c r="D1078" s="373" t="s">
        <v>112</v>
      </c>
      <c r="E1078" s="374" t="s">
        <v>1396</v>
      </c>
      <c r="F1078" s="373" t="s">
        <v>110</v>
      </c>
    </row>
    <row r="1079" spans="1:6" ht="24.75" thickBot="1">
      <c r="A1079" s="687"/>
      <c r="B1079" s="690"/>
      <c r="C1079" s="112" t="s">
        <v>505</v>
      </c>
      <c r="D1079" s="373" t="s">
        <v>112</v>
      </c>
      <c r="E1079" s="374" t="s">
        <v>506</v>
      </c>
      <c r="F1079" s="373" t="s">
        <v>112</v>
      </c>
    </row>
    <row r="1080" spans="1:6" ht="24.75" thickBot="1">
      <c r="A1080" s="687"/>
      <c r="B1080" s="690"/>
      <c r="C1080" s="112" t="s">
        <v>507</v>
      </c>
      <c r="D1080" s="373" t="s">
        <v>112</v>
      </c>
      <c r="E1080" s="374" t="s">
        <v>508</v>
      </c>
      <c r="F1080" s="373" t="s">
        <v>112</v>
      </c>
    </row>
    <row r="1081" spans="1:6" ht="24.75" thickBot="1">
      <c r="A1081" s="687"/>
      <c r="B1081" s="690"/>
      <c r="C1081" s="162" t="s">
        <v>509</v>
      </c>
      <c r="D1081" s="373" t="s">
        <v>523</v>
      </c>
      <c r="E1081" s="374" t="s">
        <v>510</v>
      </c>
      <c r="F1081" s="373" t="s">
        <v>112</v>
      </c>
    </row>
    <row r="1082" spans="1:6" ht="26.25" thickBot="1">
      <c r="A1082" s="687"/>
      <c r="B1082" s="690"/>
      <c r="C1082" s="151" t="s">
        <v>511</v>
      </c>
      <c r="D1082" s="375" t="s">
        <v>512</v>
      </c>
      <c r="E1082" s="374" t="s">
        <v>513</v>
      </c>
      <c r="F1082" s="373" t="s">
        <v>112</v>
      </c>
    </row>
    <row r="1083" spans="1:6" ht="13.5" thickBot="1">
      <c r="A1083" s="688"/>
      <c r="B1083" s="153"/>
      <c r="C1083" s="151"/>
      <c r="D1083" s="375"/>
      <c r="E1083" s="374" t="s">
        <v>514</v>
      </c>
      <c r="F1083" s="373" t="s">
        <v>112</v>
      </c>
    </row>
    <row r="1084" spans="1:6" ht="36.75" thickBot="1">
      <c r="A1084" s="686">
        <v>121</v>
      </c>
      <c r="B1084" s="691" t="s">
        <v>988</v>
      </c>
      <c r="C1084" s="112" t="s">
        <v>806</v>
      </c>
      <c r="D1084" s="373" t="s">
        <v>112</v>
      </c>
      <c r="E1084" s="374" t="s">
        <v>527</v>
      </c>
      <c r="F1084" s="373" t="s">
        <v>112</v>
      </c>
    </row>
    <row r="1085" spans="1:6" ht="24.75" thickBot="1">
      <c r="A1085" s="687"/>
      <c r="B1085" s="692"/>
      <c r="C1085" s="112" t="s">
        <v>499</v>
      </c>
      <c r="D1085" s="373" t="s">
        <v>112</v>
      </c>
      <c r="E1085" s="374" t="s">
        <v>500</v>
      </c>
      <c r="F1085" s="373" t="s">
        <v>112</v>
      </c>
    </row>
    <row r="1086" spans="1:6" ht="36.75" thickBot="1">
      <c r="A1086" s="687"/>
      <c r="B1086" s="692"/>
      <c r="C1086" s="112" t="s">
        <v>501</v>
      </c>
      <c r="D1086" s="373" t="s">
        <v>112</v>
      </c>
      <c r="E1086" s="374" t="s">
        <v>502</v>
      </c>
      <c r="F1086" s="373" t="s">
        <v>112</v>
      </c>
    </row>
    <row r="1087" spans="1:6" ht="24.75" thickBot="1">
      <c r="A1087" s="687"/>
      <c r="B1087" s="692"/>
      <c r="C1087" s="112" t="s">
        <v>503</v>
      </c>
      <c r="D1087" s="373" t="s">
        <v>112</v>
      </c>
      <c r="E1087" s="374" t="s">
        <v>520</v>
      </c>
      <c r="F1087" s="373" t="s">
        <v>110</v>
      </c>
    </row>
    <row r="1088" spans="1:6" ht="24.75" thickBot="1">
      <c r="A1088" s="687"/>
      <c r="B1088" s="692"/>
      <c r="C1088" s="112" t="s">
        <v>505</v>
      </c>
      <c r="D1088" s="373" t="s">
        <v>112</v>
      </c>
      <c r="E1088" s="374" t="s">
        <v>506</v>
      </c>
      <c r="F1088" s="373" t="s">
        <v>112</v>
      </c>
    </row>
    <row r="1089" spans="1:6" ht="24.75" thickBot="1">
      <c r="A1089" s="687"/>
      <c r="B1089" s="692"/>
      <c r="C1089" s="112" t="s">
        <v>507</v>
      </c>
      <c r="D1089" s="373" t="s">
        <v>112</v>
      </c>
      <c r="E1089" s="374" t="s">
        <v>508</v>
      </c>
      <c r="F1089" s="373" t="s">
        <v>112</v>
      </c>
    </row>
    <row r="1090" spans="1:6" ht="24.75" thickBot="1">
      <c r="A1090" s="687"/>
      <c r="B1090" s="692"/>
      <c r="C1090" s="162" t="s">
        <v>509</v>
      </c>
      <c r="D1090" s="373" t="s">
        <v>523</v>
      </c>
      <c r="E1090" s="374" t="s">
        <v>510</v>
      </c>
      <c r="F1090" s="373" t="s">
        <v>112</v>
      </c>
    </row>
    <row r="1091" spans="1:6" ht="26.25" thickBot="1">
      <c r="A1091" s="687"/>
      <c r="B1091" s="692"/>
      <c r="C1091" s="151" t="s">
        <v>511</v>
      </c>
      <c r="D1091" s="375" t="s">
        <v>512</v>
      </c>
      <c r="E1091" s="374" t="s">
        <v>513</v>
      </c>
      <c r="F1091" s="373" t="s">
        <v>112</v>
      </c>
    </row>
    <row r="1092" spans="1:6" ht="13.5" thickBot="1">
      <c r="A1092" s="688"/>
      <c r="B1092" s="693"/>
      <c r="C1092" s="151"/>
      <c r="D1092" s="375"/>
      <c r="E1092" s="374" t="s">
        <v>514</v>
      </c>
      <c r="F1092" s="373" t="s">
        <v>112</v>
      </c>
    </row>
    <row r="1093" spans="1:6" ht="36.75" thickBot="1">
      <c r="A1093" s="686">
        <v>122</v>
      </c>
      <c r="B1093" s="689" t="s">
        <v>956</v>
      </c>
      <c r="C1093" s="112" t="s">
        <v>806</v>
      </c>
      <c r="D1093" s="373" t="s">
        <v>112</v>
      </c>
      <c r="E1093" s="374" t="s">
        <v>527</v>
      </c>
      <c r="F1093" s="373" t="s">
        <v>112</v>
      </c>
    </row>
    <row r="1094" spans="1:6" ht="24.75" thickBot="1">
      <c r="A1094" s="687"/>
      <c r="B1094" s="690"/>
      <c r="C1094" s="112" t="s">
        <v>499</v>
      </c>
      <c r="D1094" s="373" t="s">
        <v>112</v>
      </c>
      <c r="E1094" s="374" t="s">
        <v>500</v>
      </c>
      <c r="F1094" s="373" t="s">
        <v>112</v>
      </c>
    </row>
    <row r="1095" spans="1:6" ht="36.75" thickBot="1">
      <c r="A1095" s="687"/>
      <c r="B1095" s="690"/>
      <c r="C1095" s="112" t="s">
        <v>501</v>
      </c>
      <c r="D1095" s="373" t="s">
        <v>112</v>
      </c>
      <c r="E1095" s="374" t="s">
        <v>502</v>
      </c>
      <c r="F1095" s="373" t="s">
        <v>112</v>
      </c>
    </row>
    <row r="1096" spans="1:6" ht="24.75" thickBot="1">
      <c r="A1096" s="687"/>
      <c r="B1096" s="690"/>
      <c r="C1096" s="112" t="s">
        <v>503</v>
      </c>
      <c r="D1096" s="373" t="s">
        <v>112</v>
      </c>
      <c r="E1096" s="374" t="s">
        <v>520</v>
      </c>
      <c r="F1096" s="373" t="s">
        <v>112</v>
      </c>
    </row>
    <row r="1097" spans="1:6" ht="24.75" thickBot="1">
      <c r="A1097" s="687"/>
      <c r="B1097" s="690"/>
      <c r="C1097" s="112" t="s">
        <v>505</v>
      </c>
      <c r="D1097" s="373" t="s">
        <v>112</v>
      </c>
      <c r="E1097" s="374" t="s">
        <v>506</v>
      </c>
      <c r="F1097" s="373" t="s">
        <v>112</v>
      </c>
    </row>
    <row r="1098" spans="1:6" ht="24.75" thickBot="1">
      <c r="A1098" s="687"/>
      <c r="B1098" s="690"/>
      <c r="C1098" s="112" t="s">
        <v>507</v>
      </c>
      <c r="D1098" s="373" t="s">
        <v>112</v>
      </c>
      <c r="E1098" s="374" t="s">
        <v>508</v>
      </c>
      <c r="F1098" s="373" t="s">
        <v>112</v>
      </c>
    </row>
    <row r="1099" spans="1:6" ht="24.75" thickBot="1">
      <c r="A1099" s="687"/>
      <c r="B1099" s="690"/>
      <c r="C1099" s="162" t="s">
        <v>509</v>
      </c>
      <c r="D1099" s="373" t="s">
        <v>112</v>
      </c>
      <c r="E1099" s="374" t="s">
        <v>510</v>
      </c>
      <c r="F1099" s="373" t="s">
        <v>112</v>
      </c>
    </row>
    <row r="1100" spans="1:6" ht="26.25" thickBot="1">
      <c r="A1100" s="687"/>
      <c r="B1100" s="690"/>
      <c r="C1100" s="151" t="s">
        <v>511</v>
      </c>
      <c r="D1100" s="375" t="s">
        <v>512</v>
      </c>
      <c r="E1100" s="374" t="s">
        <v>513</v>
      </c>
      <c r="F1100" s="373" t="s">
        <v>112</v>
      </c>
    </row>
    <row r="1101" spans="1:6" ht="13.5" thickBot="1">
      <c r="A1101" s="688"/>
      <c r="B1101" s="701"/>
      <c r="C1101" s="151"/>
      <c r="D1101" s="375"/>
      <c r="E1101" s="374" t="s">
        <v>514</v>
      </c>
      <c r="F1101" s="373" t="s">
        <v>112</v>
      </c>
    </row>
    <row r="1102" spans="1:6" ht="13.5" thickBot="1">
      <c r="A1102" s="702" t="str">
        <f>'wykaz jednostek'!B3</f>
        <v>Miejski Ośrodek Pomocy Społecznej</v>
      </c>
      <c r="B1102" s="702"/>
      <c r="C1102" s="702"/>
      <c r="D1102" s="702"/>
      <c r="E1102" s="702"/>
      <c r="F1102" s="702"/>
    </row>
    <row r="1103" spans="1:6" ht="36.75" thickBot="1">
      <c r="A1103" s="703">
        <v>1</v>
      </c>
      <c r="B1103" s="704" t="s">
        <v>870</v>
      </c>
      <c r="C1103" s="102" t="s">
        <v>806</v>
      </c>
      <c r="D1103" s="63" t="s">
        <v>112</v>
      </c>
      <c r="E1103" s="61" t="s">
        <v>869</v>
      </c>
      <c r="F1103" s="63" t="s">
        <v>110</v>
      </c>
    </row>
    <row r="1104" spans="1:6" ht="24.75" thickBot="1">
      <c r="A1104" s="704"/>
      <c r="B1104" s="704"/>
      <c r="C1104" s="61" t="s">
        <v>499</v>
      </c>
      <c r="D1104" s="63" t="s">
        <v>112</v>
      </c>
      <c r="E1104" s="61" t="s">
        <v>500</v>
      </c>
      <c r="F1104" s="63" t="s">
        <v>112</v>
      </c>
    </row>
    <row r="1105" spans="1:6" ht="36.75" thickBot="1">
      <c r="A1105" s="704"/>
      <c r="B1105" s="704"/>
      <c r="C1105" s="61" t="s">
        <v>522</v>
      </c>
      <c r="D1105" s="63" t="s">
        <v>523</v>
      </c>
      <c r="E1105" s="61" t="s">
        <v>524</v>
      </c>
      <c r="F1105" s="63" t="s">
        <v>110</v>
      </c>
    </row>
    <row r="1106" spans="1:6" ht="36.75" thickBot="1">
      <c r="A1106" s="704"/>
      <c r="B1106" s="704"/>
      <c r="C1106" s="61" t="s">
        <v>503</v>
      </c>
      <c r="D1106" s="63" t="s">
        <v>110</v>
      </c>
      <c r="E1106" s="61" t="s">
        <v>504</v>
      </c>
      <c r="F1106" s="63" t="s">
        <v>112</v>
      </c>
    </row>
    <row r="1107" spans="1:6" ht="24.75" thickBot="1">
      <c r="A1107" s="704"/>
      <c r="B1107" s="704"/>
      <c r="C1107" s="61" t="s">
        <v>505</v>
      </c>
      <c r="D1107" s="63" t="s">
        <v>110</v>
      </c>
      <c r="E1107" s="61" t="s">
        <v>506</v>
      </c>
      <c r="F1107" s="63" t="s">
        <v>112</v>
      </c>
    </row>
    <row r="1108" spans="1:6" ht="24.75" thickBot="1">
      <c r="A1108" s="704"/>
      <c r="B1108" s="704"/>
      <c r="C1108" s="61" t="s">
        <v>507</v>
      </c>
      <c r="D1108" s="63" t="s">
        <v>110</v>
      </c>
      <c r="E1108" s="61" t="s">
        <v>508</v>
      </c>
      <c r="F1108" s="63" t="s">
        <v>112</v>
      </c>
    </row>
    <row r="1109" spans="1:6" ht="24.75" thickBot="1">
      <c r="A1109" s="704"/>
      <c r="B1109" s="704"/>
      <c r="C1109" s="62" t="s">
        <v>509</v>
      </c>
      <c r="D1109" s="63" t="s">
        <v>521</v>
      </c>
      <c r="E1109" s="61" t="s">
        <v>510</v>
      </c>
      <c r="F1109" s="63" t="s">
        <v>112</v>
      </c>
    </row>
    <row r="1110" spans="1:6" ht="24.75" thickBot="1">
      <c r="A1110" s="704"/>
      <c r="B1110" s="704"/>
      <c r="C1110" s="705" t="s">
        <v>511</v>
      </c>
      <c r="D1110" s="706"/>
      <c r="E1110" s="61" t="s">
        <v>513</v>
      </c>
      <c r="F1110" s="63" t="s">
        <v>112</v>
      </c>
    </row>
    <row r="1111" spans="1:6" ht="13.5" thickBot="1">
      <c r="A1111" s="704"/>
      <c r="B1111" s="704"/>
      <c r="C1111" s="705"/>
      <c r="D1111" s="706"/>
      <c r="E1111" s="61" t="s">
        <v>514</v>
      </c>
      <c r="F1111" s="63" t="s">
        <v>112</v>
      </c>
    </row>
    <row r="1112" spans="1:6" ht="36.75" thickBot="1">
      <c r="A1112" s="703">
        <v>2</v>
      </c>
      <c r="B1112" s="704" t="s">
        <v>390</v>
      </c>
      <c r="C1112" s="61" t="s">
        <v>497</v>
      </c>
      <c r="D1112" s="63" t="s">
        <v>112</v>
      </c>
      <c r="E1112" s="61" t="s">
        <v>526</v>
      </c>
      <c r="F1112" s="63" t="s">
        <v>110</v>
      </c>
    </row>
    <row r="1113" spans="1:6" ht="24.75" thickBot="1">
      <c r="A1113" s="704"/>
      <c r="B1113" s="704"/>
      <c r="C1113" s="61" t="s">
        <v>499</v>
      </c>
      <c r="D1113" s="63" t="s">
        <v>112</v>
      </c>
      <c r="E1113" s="61" t="s">
        <v>500</v>
      </c>
      <c r="F1113" s="63" t="s">
        <v>112</v>
      </c>
    </row>
    <row r="1114" spans="1:6" ht="36.75" thickBot="1">
      <c r="A1114" s="704"/>
      <c r="B1114" s="704"/>
      <c r="C1114" s="61" t="s">
        <v>501</v>
      </c>
      <c r="D1114" s="63" t="s">
        <v>112</v>
      </c>
      <c r="E1114" s="61" t="s">
        <v>502</v>
      </c>
      <c r="F1114" s="63" t="s">
        <v>112</v>
      </c>
    </row>
    <row r="1115" spans="1:6" ht="36.75" thickBot="1">
      <c r="A1115" s="704"/>
      <c r="B1115" s="704"/>
      <c r="C1115" s="61" t="s">
        <v>503</v>
      </c>
      <c r="D1115" s="63" t="s">
        <v>112</v>
      </c>
      <c r="E1115" s="61" t="s">
        <v>504</v>
      </c>
      <c r="F1115" s="63" t="s">
        <v>112</v>
      </c>
    </row>
    <row r="1116" spans="1:6" ht="24.75" thickBot="1">
      <c r="A1116" s="704"/>
      <c r="B1116" s="704"/>
      <c r="C1116" s="61" t="s">
        <v>505</v>
      </c>
      <c r="D1116" s="63" t="s">
        <v>112</v>
      </c>
      <c r="E1116" s="61" t="s">
        <v>506</v>
      </c>
      <c r="F1116" s="63" t="s">
        <v>112</v>
      </c>
    </row>
    <row r="1117" spans="1:6" ht="24.75" thickBot="1">
      <c r="A1117" s="704"/>
      <c r="B1117" s="704"/>
      <c r="C1117" s="61" t="s">
        <v>507</v>
      </c>
      <c r="D1117" s="63" t="s">
        <v>112</v>
      </c>
      <c r="E1117" s="61" t="s">
        <v>508</v>
      </c>
      <c r="F1117" s="63" t="s">
        <v>112</v>
      </c>
    </row>
    <row r="1118" spans="1:6" ht="24.75" thickBot="1">
      <c r="A1118" s="704"/>
      <c r="B1118" s="704"/>
      <c r="C1118" s="62" t="s">
        <v>509</v>
      </c>
      <c r="D1118" s="63" t="s">
        <v>535</v>
      </c>
      <c r="E1118" s="61" t="s">
        <v>510</v>
      </c>
      <c r="F1118" s="63" t="s">
        <v>112</v>
      </c>
    </row>
    <row r="1119" spans="1:6" ht="24.75" thickBot="1">
      <c r="A1119" s="704"/>
      <c r="B1119" s="704"/>
      <c r="C1119" s="705" t="s">
        <v>511</v>
      </c>
      <c r="D1119" s="706"/>
      <c r="E1119" s="61" t="s">
        <v>513</v>
      </c>
      <c r="F1119" s="63" t="s">
        <v>112</v>
      </c>
    </row>
    <row r="1120" spans="1:6" ht="13.5" thickBot="1">
      <c r="A1120" s="704"/>
      <c r="B1120" s="704"/>
      <c r="C1120" s="705"/>
      <c r="D1120" s="706"/>
      <c r="E1120" s="61" t="s">
        <v>514</v>
      </c>
      <c r="F1120" s="63" t="s">
        <v>112</v>
      </c>
    </row>
    <row r="1121" spans="1:6" ht="36.75" thickBot="1">
      <c r="A1121" s="703">
        <v>3</v>
      </c>
      <c r="B1121" s="704" t="s">
        <v>392</v>
      </c>
      <c r="C1121" s="61" t="s">
        <v>497</v>
      </c>
      <c r="D1121" s="63" t="s">
        <v>112</v>
      </c>
      <c r="E1121" s="61" t="s">
        <v>526</v>
      </c>
      <c r="F1121" s="63" t="s">
        <v>112</v>
      </c>
    </row>
    <row r="1122" spans="1:6" ht="24.75" thickBot="1">
      <c r="A1122" s="704"/>
      <c r="B1122" s="704"/>
      <c r="C1122" s="61" t="s">
        <v>499</v>
      </c>
      <c r="D1122" s="63" t="s">
        <v>112</v>
      </c>
      <c r="E1122" s="61" t="s">
        <v>500</v>
      </c>
      <c r="F1122" s="63" t="s">
        <v>112</v>
      </c>
    </row>
    <row r="1123" spans="1:6" ht="36.75" thickBot="1">
      <c r="A1123" s="704"/>
      <c r="B1123" s="704"/>
      <c r="C1123" s="61" t="s">
        <v>501</v>
      </c>
      <c r="D1123" s="63" t="s">
        <v>112</v>
      </c>
      <c r="E1123" s="61" t="s">
        <v>502</v>
      </c>
      <c r="F1123" s="63" t="s">
        <v>112</v>
      </c>
    </row>
    <row r="1124" spans="1:6" ht="36.75" thickBot="1">
      <c r="A1124" s="704"/>
      <c r="B1124" s="704"/>
      <c r="C1124" s="61" t="s">
        <v>503</v>
      </c>
      <c r="D1124" s="63" t="s">
        <v>112</v>
      </c>
      <c r="E1124" s="61" t="s">
        <v>504</v>
      </c>
      <c r="F1124" s="63" t="s">
        <v>112</v>
      </c>
    </row>
    <row r="1125" spans="1:6" ht="24.75" thickBot="1">
      <c r="A1125" s="704"/>
      <c r="B1125" s="704"/>
      <c r="C1125" s="61" t="s">
        <v>505</v>
      </c>
      <c r="D1125" s="63" t="s">
        <v>112</v>
      </c>
      <c r="E1125" s="61" t="s">
        <v>506</v>
      </c>
      <c r="F1125" s="63" t="s">
        <v>112</v>
      </c>
    </row>
    <row r="1126" spans="1:6" ht="24.75" thickBot="1">
      <c r="A1126" s="704"/>
      <c r="B1126" s="704"/>
      <c r="C1126" s="61" t="s">
        <v>507</v>
      </c>
      <c r="D1126" s="63" t="s">
        <v>112</v>
      </c>
      <c r="E1126" s="61" t="s">
        <v>508</v>
      </c>
      <c r="F1126" s="63" t="s">
        <v>112</v>
      </c>
    </row>
    <row r="1127" spans="1:6" ht="24.75" thickBot="1">
      <c r="A1127" s="704"/>
      <c r="B1127" s="704"/>
      <c r="C1127" s="62" t="s">
        <v>509</v>
      </c>
      <c r="D1127" s="63" t="s">
        <v>112</v>
      </c>
      <c r="E1127" s="61" t="s">
        <v>510</v>
      </c>
      <c r="F1127" s="63" t="s">
        <v>112</v>
      </c>
    </row>
    <row r="1128" spans="1:6" ht="24.75" thickBot="1">
      <c r="A1128" s="704"/>
      <c r="B1128" s="704"/>
      <c r="C1128" s="705" t="s">
        <v>511</v>
      </c>
      <c r="D1128" s="706"/>
      <c r="E1128" s="61" t="s">
        <v>513</v>
      </c>
      <c r="F1128" s="63" t="s">
        <v>112</v>
      </c>
    </row>
    <row r="1129" spans="1:6" ht="13.5" thickBot="1">
      <c r="A1129" s="704"/>
      <c r="B1129" s="704"/>
      <c r="C1129" s="705"/>
      <c r="D1129" s="706"/>
      <c r="E1129" s="61" t="s">
        <v>514</v>
      </c>
      <c r="F1129" s="63" t="s">
        <v>112</v>
      </c>
    </row>
    <row r="1130" spans="1:6" ht="36.75" thickBot="1">
      <c r="A1130" s="703">
        <v>4</v>
      </c>
      <c r="B1130" s="704" t="s">
        <v>396</v>
      </c>
      <c r="C1130" s="61" t="s">
        <v>497</v>
      </c>
      <c r="D1130" s="63" t="s">
        <v>112</v>
      </c>
      <c r="E1130" s="61" t="s">
        <v>526</v>
      </c>
      <c r="F1130" s="63" t="s">
        <v>110</v>
      </c>
    </row>
    <row r="1131" spans="1:6" ht="24.75" thickBot="1">
      <c r="A1131" s="704"/>
      <c r="B1131" s="704"/>
      <c r="C1131" s="61" t="s">
        <v>499</v>
      </c>
      <c r="D1131" s="63" t="s">
        <v>112</v>
      </c>
      <c r="E1131" s="61" t="s">
        <v>500</v>
      </c>
      <c r="F1131" s="63" t="s">
        <v>112</v>
      </c>
    </row>
    <row r="1132" spans="1:6" ht="36.75" thickBot="1">
      <c r="A1132" s="704"/>
      <c r="B1132" s="704"/>
      <c r="C1132" s="61" t="s">
        <v>501</v>
      </c>
      <c r="D1132" s="63" t="s">
        <v>112</v>
      </c>
      <c r="E1132" s="61" t="s">
        <v>502</v>
      </c>
      <c r="F1132" s="63" t="s">
        <v>112</v>
      </c>
    </row>
    <row r="1133" spans="1:6" ht="36.75" thickBot="1">
      <c r="A1133" s="704"/>
      <c r="B1133" s="704"/>
      <c r="C1133" s="61" t="s">
        <v>503</v>
      </c>
      <c r="D1133" s="63" t="s">
        <v>112</v>
      </c>
      <c r="E1133" s="61" t="s">
        <v>504</v>
      </c>
      <c r="F1133" s="63" t="s">
        <v>112</v>
      </c>
    </row>
    <row r="1134" spans="1:6" ht="24.75" thickBot="1">
      <c r="A1134" s="704"/>
      <c r="B1134" s="704"/>
      <c r="C1134" s="61" t="s">
        <v>505</v>
      </c>
      <c r="D1134" s="63" t="s">
        <v>112</v>
      </c>
      <c r="E1134" s="61" t="s">
        <v>506</v>
      </c>
      <c r="F1134" s="63" t="s">
        <v>112</v>
      </c>
    </row>
    <row r="1135" spans="1:6" ht="24.75" thickBot="1">
      <c r="A1135" s="704"/>
      <c r="B1135" s="704"/>
      <c r="C1135" s="61" t="s">
        <v>507</v>
      </c>
      <c r="D1135" s="63" t="s">
        <v>112</v>
      </c>
      <c r="E1135" s="61" t="s">
        <v>508</v>
      </c>
      <c r="F1135" s="63" t="s">
        <v>112</v>
      </c>
    </row>
    <row r="1136" spans="1:6" ht="24.75" thickBot="1">
      <c r="A1136" s="704"/>
      <c r="B1136" s="704"/>
      <c r="C1136" s="62" t="s">
        <v>509</v>
      </c>
      <c r="D1136" s="63" t="s">
        <v>112</v>
      </c>
      <c r="E1136" s="61" t="s">
        <v>510</v>
      </c>
      <c r="F1136" s="63" t="s">
        <v>112</v>
      </c>
    </row>
    <row r="1137" spans="1:6" ht="24.75" thickBot="1">
      <c r="A1137" s="704"/>
      <c r="B1137" s="704"/>
      <c r="C1137" s="705" t="s">
        <v>511</v>
      </c>
      <c r="D1137" s="706"/>
      <c r="E1137" s="61" t="s">
        <v>513</v>
      </c>
      <c r="F1137" s="63" t="s">
        <v>112</v>
      </c>
    </row>
    <row r="1138" spans="1:6" ht="13.5" thickBot="1">
      <c r="A1138" s="704"/>
      <c r="B1138" s="704"/>
      <c r="C1138" s="705"/>
      <c r="D1138" s="706"/>
      <c r="E1138" s="61" t="s">
        <v>514</v>
      </c>
      <c r="F1138" s="63" t="s">
        <v>112</v>
      </c>
    </row>
    <row r="1139" spans="1:6" ht="36.75" thickBot="1">
      <c r="A1139" s="703">
        <v>5</v>
      </c>
      <c r="B1139" s="704" t="s">
        <v>399</v>
      </c>
      <c r="C1139" s="61" t="s">
        <v>497</v>
      </c>
      <c r="D1139" s="63" t="s">
        <v>112</v>
      </c>
      <c r="E1139" s="61" t="s">
        <v>526</v>
      </c>
      <c r="F1139" s="63" t="s">
        <v>110</v>
      </c>
    </row>
    <row r="1140" spans="1:6" ht="24.75" thickBot="1">
      <c r="A1140" s="704"/>
      <c r="B1140" s="704"/>
      <c r="C1140" s="61" t="s">
        <v>499</v>
      </c>
      <c r="D1140" s="63" t="s">
        <v>112</v>
      </c>
      <c r="E1140" s="61" t="s">
        <v>500</v>
      </c>
      <c r="F1140" s="63" t="s">
        <v>112</v>
      </c>
    </row>
    <row r="1141" spans="1:6" ht="36.75" thickBot="1">
      <c r="A1141" s="704"/>
      <c r="B1141" s="704"/>
      <c r="C1141" s="61" t="s">
        <v>501</v>
      </c>
      <c r="D1141" s="63" t="s">
        <v>112</v>
      </c>
      <c r="E1141" s="61" t="s">
        <v>502</v>
      </c>
      <c r="F1141" s="63" t="s">
        <v>112</v>
      </c>
    </row>
    <row r="1142" spans="1:6" ht="36.75" thickBot="1">
      <c r="A1142" s="704"/>
      <c r="B1142" s="704"/>
      <c r="C1142" s="61" t="s">
        <v>503</v>
      </c>
      <c r="D1142" s="63" t="s">
        <v>112</v>
      </c>
      <c r="E1142" s="61" t="s">
        <v>504</v>
      </c>
      <c r="F1142" s="63" t="s">
        <v>112</v>
      </c>
    </row>
    <row r="1143" spans="1:6" ht="24.75" thickBot="1">
      <c r="A1143" s="704"/>
      <c r="B1143" s="704"/>
      <c r="C1143" s="61" t="s">
        <v>505</v>
      </c>
      <c r="D1143" s="63" t="s">
        <v>112</v>
      </c>
      <c r="E1143" s="61" t="s">
        <v>506</v>
      </c>
      <c r="F1143" s="63" t="s">
        <v>112</v>
      </c>
    </row>
    <row r="1144" spans="1:6" ht="24.75" thickBot="1">
      <c r="A1144" s="704"/>
      <c r="B1144" s="704"/>
      <c r="C1144" s="61" t="s">
        <v>507</v>
      </c>
      <c r="D1144" s="63" t="s">
        <v>112</v>
      </c>
      <c r="E1144" s="61" t="s">
        <v>508</v>
      </c>
      <c r="F1144" s="63" t="s">
        <v>112</v>
      </c>
    </row>
    <row r="1145" spans="1:6" ht="24.75" thickBot="1">
      <c r="A1145" s="704"/>
      <c r="B1145" s="704"/>
      <c r="C1145" s="62" t="s">
        <v>509</v>
      </c>
      <c r="D1145" s="63" t="s">
        <v>112</v>
      </c>
      <c r="E1145" s="61" t="s">
        <v>510</v>
      </c>
      <c r="F1145" s="63" t="s">
        <v>112</v>
      </c>
    </row>
    <row r="1146" spans="1:6" ht="24.75" thickBot="1">
      <c r="A1146" s="704"/>
      <c r="B1146" s="704"/>
      <c r="C1146" s="705" t="s">
        <v>511</v>
      </c>
      <c r="D1146" s="706"/>
      <c r="E1146" s="61" t="s">
        <v>513</v>
      </c>
      <c r="F1146" s="63" t="s">
        <v>112</v>
      </c>
    </row>
    <row r="1147" spans="1:6" ht="13.5" thickBot="1">
      <c r="A1147" s="704"/>
      <c r="B1147" s="704"/>
      <c r="C1147" s="705"/>
      <c r="D1147" s="706"/>
      <c r="E1147" s="61" t="s">
        <v>514</v>
      </c>
      <c r="F1147" s="63" t="s">
        <v>112</v>
      </c>
    </row>
    <row r="1148" spans="1:6" ht="36.75" thickBot="1">
      <c r="A1148" s="703">
        <v>6</v>
      </c>
      <c r="B1148" s="704" t="s">
        <v>400</v>
      </c>
      <c r="C1148" s="61" t="s">
        <v>497</v>
      </c>
      <c r="D1148" s="63" t="s">
        <v>112</v>
      </c>
      <c r="E1148" s="61" t="s">
        <v>526</v>
      </c>
      <c r="F1148" s="63" t="s">
        <v>110</v>
      </c>
    </row>
    <row r="1149" spans="1:6" ht="24.75" thickBot="1">
      <c r="A1149" s="704"/>
      <c r="B1149" s="704"/>
      <c r="C1149" s="61" t="s">
        <v>499</v>
      </c>
      <c r="D1149" s="63" t="s">
        <v>112</v>
      </c>
      <c r="E1149" s="61" t="s">
        <v>500</v>
      </c>
      <c r="F1149" s="63" t="s">
        <v>112</v>
      </c>
    </row>
    <row r="1150" spans="1:6" ht="36.75" thickBot="1">
      <c r="A1150" s="704"/>
      <c r="B1150" s="704"/>
      <c r="C1150" s="61" t="s">
        <v>501</v>
      </c>
      <c r="D1150" s="63" t="s">
        <v>112</v>
      </c>
      <c r="E1150" s="61" t="s">
        <v>502</v>
      </c>
      <c r="F1150" s="63" t="s">
        <v>112</v>
      </c>
    </row>
    <row r="1151" spans="1:6" ht="36.75" thickBot="1">
      <c r="A1151" s="704"/>
      <c r="B1151" s="704"/>
      <c r="C1151" s="61" t="s">
        <v>503</v>
      </c>
      <c r="D1151" s="63" t="s">
        <v>112</v>
      </c>
      <c r="E1151" s="61" t="s">
        <v>504</v>
      </c>
      <c r="F1151" s="63" t="s">
        <v>112</v>
      </c>
    </row>
    <row r="1152" spans="1:6" ht="24.75" thickBot="1">
      <c r="A1152" s="704"/>
      <c r="B1152" s="704"/>
      <c r="C1152" s="61" t="s">
        <v>505</v>
      </c>
      <c r="D1152" s="63" t="s">
        <v>112</v>
      </c>
      <c r="E1152" s="61" t="s">
        <v>506</v>
      </c>
      <c r="F1152" s="63" t="s">
        <v>112</v>
      </c>
    </row>
    <row r="1153" spans="1:6" ht="24.75" thickBot="1">
      <c r="A1153" s="704"/>
      <c r="B1153" s="704"/>
      <c r="C1153" s="61" t="s">
        <v>507</v>
      </c>
      <c r="D1153" s="63" t="s">
        <v>112</v>
      </c>
      <c r="E1153" s="61" t="s">
        <v>508</v>
      </c>
      <c r="F1153" s="63" t="s">
        <v>112</v>
      </c>
    </row>
    <row r="1154" spans="1:6" ht="24.75" thickBot="1">
      <c r="A1154" s="704"/>
      <c r="B1154" s="704"/>
      <c r="C1154" s="62" t="s">
        <v>509</v>
      </c>
      <c r="D1154" s="63" t="s">
        <v>112</v>
      </c>
      <c r="E1154" s="61" t="s">
        <v>510</v>
      </c>
      <c r="F1154" s="63" t="s">
        <v>112</v>
      </c>
    </row>
    <row r="1155" spans="1:6" ht="24.75" thickBot="1">
      <c r="A1155" s="704"/>
      <c r="B1155" s="704"/>
      <c r="C1155" s="705" t="s">
        <v>511</v>
      </c>
      <c r="D1155" s="706"/>
      <c r="E1155" s="61" t="s">
        <v>513</v>
      </c>
      <c r="F1155" s="63" t="s">
        <v>112</v>
      </c>
    </row>
    <row r="1156" spans="1:6" ht="13.5" thickBot="1">
      <c r="A1156" s="704"/>
      <c r="B1156" s="704"/>
      <c r="C1156" s="705"/>
      <c r="D1156" s="706"/>
      <c r="E1156" s="61" t="s">
        <v>514</v>
      </c>
      <c r="F1156" s="63" t="s">
        <v>112</v>
      </c>
    </row>
    <row r="1157" spans="1:6" ht="36.75" thickBot="1">
      <c r="A1157" s="703">
        <v>7</v>
      </c>
      <c r="B1157" s="704" t="s">
        <v>402</v>
      </c>
      <c r="C1157" s="61" t="s">
        <v>497</v>
      </c>
      <c r="D1157" s="63" t="s">
        <v>112</v>
      </c>
      <c r="E1157" s="61" t="s">
        <v>515</v>
      </c>
      <c r="F1157" s="63" t="s">
        <v>112</v>
      </c>
    </row>
    <row r="1158" spans="1:6" ht="24.75" thickBot="1">
      <c r="A1158" s="704"/>
      <c r="B1158" s="704"/>
      <c r="C1158" s="61" t="s">
        <v>499</v>
      </c>
      <c r="D1158" s="63" t="s">
        <v>112</v>
      </c>
      <c r="E1158" s="61" t="s">
        <v>500</v>
      </c>
      <c r="F1158" s="63" t="s">
        <v>112</v>
      </c>
    </row>
    <row r="1159" spans="1:6" ht="36.75" thickBot="1">
      <c r="A1159" s="704"/>
      <c r="B1159" s="704"/>
      <c r="C1159" s="61" t="s">
        <v>501</v>
      </c>
      <c r="D1159" s="63" t="s">
        <v>112</v>
      </c>
      <c r="E1159" s="61" t="s">
        <v>502</v>
      </c>
      <c r="F1159" s="63" t="s">
        <v>112</v>
      </c>
    </row>
    <row r="1160" spans="1:6" ht="36.75" thickBot="1">
      <c r="A1160" s="704"/>
      <c r="B1160" s="704"/>
      <c r="C1160" s="61" t="s">
        <v>503</v>
      </c>
      <c r="D1160" s="63" t="s">
        <v>112</v>
      </c>
      <c r="E1160" s="61" t="s">
        <v>504</v>
      </c>
      <c r="F1160" s="63" t="s">
        <v>112</v>
      </c>
    </row>
    <row r="1161" spans="1:6" ht="24.75" thickBot="1">
      <c r="A1161" s="704"/>
      <c r="B1161" s="704"/>
      <c r="C1161" s="61" t="s">
        <v>505</v>
      </c>
      <c r="D1161" s="63" t="s">
        <v>112</v>
      </c>
      <c r="E1161" s="61" t="s">
        <v>506</v>
      </c>
      <c r="F1161" s="63" t="s">
        <v>112</v>
      </c>
    </row>
    <row r="1162" spans="1:6" ht="24.75" thickBot="1">
      <c r="A1162" s="704"/>
      <c r="B1162" s="704"/>
      <c r="C1162" s="61" t="s">
        <v>507</v>
      </c>
      <c r="D1162" s="63" t="s">
        <v>112</v>
      </c>
      <c r="E1162" s="61" t="s">
        <v>508</v>
      </c>
      <c r="F1162" s="63" t="s">
        <v>112</v>
      </c>
    </row>
    <row r="1163" spans="1:6" ht="24.75" thickBot="1">
      <c r="A1163" s="704"/>
      <c r="B1163" s="704"/>
      <c r="C1163" s="62" t="s">
        <v>509</v>
      </c>
      <c r="D1163" s="63" t="s">
        <v>112</v>
      </c>
      <c r="E1163" s="61" t="s">
        <v>510</v>
      </c>
      <c r="F1163" s="63" t="s">
        <v>112</v>
      </c>
    </row>
    <row r="1164" spans="1:6" ht="24.75" thickBot="1">
      <c r="A1164" s="704"/>
      <c r="B1164" s="704"/>
      <c r="C1164" s="705" t="s">
        <v>511</v>
      </c>
      <c r="D1164" s="706"/>
      <c r="E1164" s="61" t="s">
        <v>513</v>
      </c>
      <c r="F1164" s="63" t="s">
        <v>112</v>
      </c>
    </row>
    <row r="1165" spans="1:6" ht="13.5" thickBot="1">
      <c r="A1165" s="704"/>
      <c r="B1165" s="704"/>
      <c r="C1165" s="705"/>
      <c r="D1165" s="706"/>
      <c r="E1165" s="61" t="s">
        <v>514</v>
      </c>
      <c r="F1165" s="63" t="s">
        <v>112</v>
      </c>
    </row>
    <row r="1166" spans="1:6" ht="36.75" thickBot="1">
      <c r="A1166" s="703">
        <v>8</v>
      </c>
      <c r="B1166" s="704" t="s">
        <v>404</v>
      </c>
      <c r="C1166" s="61" t="s">
        <v>497</v>
      </c>
      <c r="D1166" s="63" t="s">
        <v>112</v>
      </c>
      <c r="E1166" s="61" t="s">
        <v>526</v>
      </c>
      <c r="F1166" s="63" t="s">
        <v>110</v>
      </c>
    </row>
    <row r="1167" spans="1:6" ht="24.75" thickBot="1">
      <c r="A1167" s="704"/>
      <c r="B1167" s="704"/>
      <c r="C1167" s="61" t="s">
        <v>499</v>
      </c>
      <c r="D1167" s="63" t="s">
        <v>112</v>
      </c>
      <c r="E1167" s="61" t="s">
        <v>500</v>
      </c>
      <c r="F1167" s="63" t="s">
        <v>112</v>
      </c>
    </row>
    <row r="1168" spans="1:6" ht="36.75" thickBot="1">
      <c r="A1168" s="704"/>
      <c r="B1168" s="704"/>
      <c r="C1168" s="61" t="s">
        <v>501</v>
      </c>
      <c r="D1168" s="63" t="s">
        <v>112</v>
      </c>
      <c r="E1168" s="61" t="s">
        <v>502</v>
      </c>
      <c r="F1168" s="63" t="s">
        <v>112</v>
      </c>
    </row>
    <row r="1169" spans="1:6" ht="36.75" thickBot="1">
      <c r="A1169" s="704"/>
      <c r="B1169" s="704"/>
      <c r="C1169" s="61" t="s">
        <v>503</v>
      </c>
      <c r="D1169" s="63" t="s">
        <v>112</v>
      </c>
      <c r="E1169" s="61" t="s">
        <v>504</v>
      </c>
      <c r="F1169" s="63" t="s">
        <v>112</v>
      </c>
    </row>
    <row r="1170" spans="1:6" ht="24.75" thickBot="1">
      <c r="A1170" s="704"/>
      <c r="B1170" s="704"/>
      <c r="C1170" s="61" t="s">
        <v>505</v>
      </c>
      <c r="D1170" s="63" t="s">
        <v>110</v>
      </c>
      <c r="E1170" s="61" t="s">
        <v>506</v>
      </c>
      <c r="F1170" s="63" t="s">
        <v>112</v>
      </c>
    </row>
    <row r="1171" spans="1:6" ht="24.75" thickBot="1">
      <c r="A1171" s="704"/>
      <c r="B1171" s="704"/>
      <c r="C1171" s="61" t="s">
        <v>507</v>
      </c>
      <c r="D1171" s="63" t="s">
        <v>112</v>
      </c>
      <c r="E1171" s="61" t="s">
        <v>508</v>
      </c>
      <c r="F1171" s="63" t="s">
        <v>112</v>
      </c>
    </row>
    <row r="1172" spans="1:6" ht="24.75" thickBot="1">
      <c r="A1172" s="704"/>
      <c r="B1172" s="704"/>
      <c r="C1172" s="62" t="s">
        <v>509</v>
      </c>
      <c r="D1172" s="63" t="s">
        <v>112</v>
      </c>
      <c r="E1172" s="61" t="s">
        <v>510</v>
      </c>
      <c r="F1172" s="63" t="s">
        <v>112</v>
      </c>
    </row>
    <row r="1173" spans="1:6" ht="24.75" thickBot="1">
      <c r="A1173" s="704"/>
      <c r="B1173" s="704"/>
      <c r="C1173" s="705" t="s">
        <v>511</v>
      </c>
      <c r="D1173" s="706"/>
      <c r="E1173" s="61" t="s">
        <v>513</v>
      </c>
      <c r="F1173" s="63" t="s">
        <v>112</v>
      </c>
    </row>
    <row r="1174" spans="1:6" ht="13.5" thickBot="1">
      <c r="A1174" s="704"/>
      <c r="B1174" s="704"/>
      <c r="C1174" s="705"/>
      <c r="D1174" s="706"/>
      <c r="E1174" s="61" t="s">
        <v>514</v>
      </c>
      <c r="F1174" s="63" t="s">
        <v>112</v>
      </c>
    </row>
    <row r="1175" spans="1:6" ht="36.75" thickBot="1">
      <c r="A1175" s="703">
        <v>9</v>
      </c>
      <c r="B1175" s="704" t="s">
        <v>405</v>
      </c>
      <c r="C1175" s="61" t="s">
        <v>497</v>
      </c>
      <c r="D1175" s="63" t="s">
        <v>112</v>
      </c>
      <c r="E1175" s="61" t="s">
        <v>528</v>
      </c>
      <c r="F1175" s="63" t="s">
        <v>110</v>
      </c>
    </row>
    <row r="1176" spans="1:6" ht="24.75" thickBot="1">
      <c r="A1176" s="704"/>
      <c r="B1176" s="704"/>
      <c r="C1176" s="61" t="s">
        <v>499</v>
      </c>
      <c r="D1176" s="63" t="s">
        <v>112</v>
      </c>
      <c r="E1176" s="61" t="s">
        <v>500</v>
      </c>
      <c r="F1176" s="63" t="s">
        <v>112</v>
      </c>
    </row>
    <row r="1177" spans="1:6" ht="36.75" thickBot="1">
      <c r="A1177" s="704"/>
      <c r="B1177" s="704"/>
      <c r="C1177" s="61" t="s">
        <v>501</v>
      </c>
      <c r="D1177" s="63" t="s">
        <v>112</v>
      </c>
      <c r="E1177" s="61" t="s">
        <v>502</v>
      </c>
      <c r="F1177" s="63" t="s">
        <v>112</v>
      </c>
    </row>
    <row r="1178" spans="1:6" ht="36.75" thickBot="1">
      <c r="A1178" s="704"/>
      <c r="B1178" s="704"/>
      <c r="C1178" s="61" t="s">
        <v>503</v>
      </c>
      <c r="D1178" s="63" t="s">
        <v>112</v>
      </c>
      <c r="E1178" s="61" t="s">
        <v>504</v>
      </c>
      <c r="F1178" s="63" t="s">
        <v>112</v>
      </c>
    </row>
    <row r="1179" spans="1:6" ht="24.75" thickBot="1">
      <c r="A1179" s="704"/>
      <c r="B1179" s="704"/>
      <c r="C1179" s="61" t="s">
        <v>505</v>
      </c>
      <c r="D1179" s="63" t="s">
        <v>112</v>
      </c>
      <c r="E1179" s="61" t="s">
        <v>506</v>
      </c>
      <c r="F1179" s="63" t="s">
        <v>112</v>
      </c>
    </row>
    <row r="1180" spans="1:6" ht="24.75" thickBot="1">
      <c r="A1180" s="704"/>
      <c r="B1180" s="704"/>
      <c r="C1180" s="61" t="s">
        <v>507</v>
      </c>
      <c r="D1180" s="63" t="s">
        <v>112</v>
      </c>
      <c r="E1180" s="61" t="s">
        <v>508</v>
      </c>
      <c r="F1180" s="63" t="s">
        <v>112</v>
      </c>
    </row>
    <row r="1181" spans="1:6" ht="24.75" thickBot="1">
      <c r="A1181" s="704"/>
      <c r="B1181" s="704"/>
      <c r="C1181" s="62" t="s">
        <v>509</v>
      </c>
      <c r="D1181" s="63"/>
      <c r="E1181" s="61" t="s">
        <v>510</v>
      </c>
      <c r="F1181" s="63" t="s">
        <v>112</v>
      </c>
    </row>
    <row r="1182" spans="1:6" ht="24.75" thickBot="1">
      <c r="A1182" s="704"/>
      <c r="B1182" s="704"/>
      <c r="C1182" s="705" t="s">
        <v>511</v>
      </c>
      <c r="D1182" s="706"/>
      <c r="E1182" s="61" t="s">
        <v>513</v>
      </c>
      <c r="F1182" s="63" t="s">
        <v>112</v>
      </c>
    </row>
    <row r="1183" spans="1:6" ht="13.5" thickBot="1">
      <c r="A1183" s="704"/>
      <c r="B1183" s="704"/>
      <c r="C1183" s="705"/>
      <c r="D1183" s="706"/>
      <c r="E1183" s="61" t="s">
        <v>514</v>
      </c>
      <c r="F1183" s="63" t="s">
        <v>112</v>
      </c>
    </row>
    <row r="1184" spans="1:6" ht="36.75" thickBot="1">
      <c r="A1184" s="703">
        <v>10</v>
      </c>
      <c r="B1184" s="704" t="s">
        <v>407</v>
      </c>
      <c r="C1184" s="61" t="s">
        <v>497</v>
      </c>
      <c r="D1184" s="63" t="s">
        <v>112</v>
      </c>
      <c r="E1184" s="61" t="s">
        <v>528</v>
      </c>
      <c r="F1184" s="63" t="s">
        <v>110</v>
      </c>
    </row>
    <row r="1185" spans="1:6" ht="24.75" thickBot="1">
      <c r="A1185" s="704"/>
      <c r="B1185" s="704"/>
      <c r="C1185" s="61" t="s">
        <v>499</v>
      </c>
      <c r="D1185" s="63" t="s">
        <v>112</v>
      </c>
      <c r="E1185" s="61" t="s">
        <v>500</v>
      </c>
      <c r="F1185" s="63" t="s">
        <v>112</v>
      </c>
    </row>
    <row r="1186" spans="1:6" ht="36.75" thickBot="1">
      <c r="A1186" s="704"/>
      <c r="B1186" s="704"/>
      <c r="C1186" s="61" t="s">
        <v>501</v>
      </c>
      <c r="D1186" s="63" t="s">
        <v>112</v>
      </c>
      <c r="E1186" s="61" t="s">
        <v>502</v>
      </c>
      <c r="F1186" s="63" t="s">
        <v>112</v>
      </c>
    </row>
    <row r="1187" spans="1:6" ht="36.75" thickBot="1">
      <c r="A1187" s="704"/>
      <c r="B1187" s="704"/>
      <c r="C1187" s="61" t="s">
        <v>503</v>
      </c>
      <c r="D1187" s="63" t="s">
        <v>112</v>
      </c>
      <c r="E1187" s="61" t="s">
        <v>504</v>
      </c>
      <c r="F1187" s="63" t="s">
        <v>112</v>
      </c>
    </row>
    <row r="1188" spans="1:6" ht="24.75" thickBot="1">
      <c r="A1188" s="704"/>
      <c r="B1188" s="704"/>
      <c r="C1188" s="61" t="s">
        <v>505</v>
      </c>
      <c r="D1188" s="63" t="s">
        <v>110</v>
      </c>
      <c r="E1188" s="61" t="s">
        <v>506</v>
      </c>
      <c r="F1188" s="63" t="s">
        <v>112</v>
      </c>
    </row>
    <row r="1189" spans="1:6" ht="24.75" thickBot="1">
      <c r="A1189" s="704"/>
      <c r="B1189" s="704"/>
      <c r="C1189" s="61" t="s">
        <v>507</v>
      </c>
      <c r="D1189" s="63" t="s">
        <v>112</v>
      </c>
      <c r="E1189" s="61" t="s">
        <v>508</v>
      </c>
      <c r="F1189" s="63" t="s">
        <v>112</v>
      </c>
    </row>
    <row r="1190" spans="1:6" ht="24.75" thickBot="1">
      <c r="A1190" s="704"/>
      <c r="B1190" s="704"/>
      <c r="C1190" s="62" t="s">
        <v>509</v>
      </c>
      <c r="D1190" s="63" t="s">
        <v>112</v>
      </c>
      <c r="E1190" s="61" t="s">
        <v>510</v>
      </c>
      <c r="F1190" s="63" t="s">
        <v>112</v>
      </c>
    </row>
    <row r="1191" spans="1:6" ht="24.75" thickBot="1">
      <c r="A1191" s="704"/>
      <c r="B1191" s="704"/>
      <c r="C1191" s="705" t="s">
        <v>511</v>
      </c>
      <c r="D1191" s="706"/>
      <c r="E1191" s="61" t="s">
        <v>513</v>
      </c>
      <c r="F1191" s="63" t="s">
        <v>112</v>
      </c>
    </row>
    <row r="1192" spans="1:6" ht="13.5" thickBot="1">
      <c r="A1192" s="704"/>
      <c r="B1192" s="704"/>
      <c r="C1192" s="705"/>
      <c r="D1192" s="706"/>
      <c r="E1192" s="61" t="s">
        <v>514</v>
      </c>
      <c r="F1192" s="63" t="s">
        <v>112</v>
      </c>
    </row>
    <row r="1193" spans="1:6" ht="36.75" thickBot="1">
      <c r="A1193" s="703">
        <v>11</v>
      </c>
      <c r="B1193" s="704" t="s">
        <v>410</v>
      </c>
      <c r="C1193" s="61" t="s">
        <v>497</v>
      </c>
      <c r="D1193" s="63" t="s">
        <v>112</v>
      </c>
      <c r="E1193" s="61" t="s">
        <v>515</v>
      </c>
      <c r="F1193" s="63" t="s">
        <v>110</v>
      </c>
    </row>
    <row r="1194" spans="1:6" ht="24.75" thickBot="1">
      <c r="A1194" s="704"/>
      <c r="B1194" s="704"/>
      <c r="C1194" s="61" t="s">
        <v>499</v>
      </c>
      <c r="D1194" s="63" t="s">
        <v>112</v>
      </c>
      <c r="E1194" s="61" t="s">
        <v>500</v>
      </c>
      <c r="F1194" s="63" t="s">
        <v>112</v>
      </c>
    </row>
    <row r="1195" spans="1:6" ht="36.75" thickBot="1">
      <c r="A1195" s="704"/>
      <c r="B1195" s="704"/>
      <c r="C1195" s="61" t="s">
        <v>501</v>
      </c>
      <c r="D1195" s="63" t="s">
        <v>112</v>
      </c>
      <c r="E1195" s="61" t="s">
        <v>502</v>
      </c>
      <c r="F1195" s="63" t="s">
        <v>112</v>
      </c>
    </row>
    <row r="1196" spans="1:6" ht="36.75" thickBot="1">
      <c r="A1196" s="704"/>
      <c r="B1196" s="704"/>
      <c r="C1196" s="61" t="s">
        <v>503</v>
      </c>
      <c r="D1196" s="63" t="s">
        <v>112</v>
      </c>
      <c r="E1196" s="61" t="s">
        <v>504</v>
      </c>
      <c r="F1196" s="63" t="s">
        <v>112</v>
      </c>
    </row>
    <row r="1197" spans="1:6" ht="24.75" thickBot="1">
      <c r="A1197" s="704"/>
      <c r="B1197" s="704"/>
      <c r="C1197" s="61" t="s">
        <v>505</v>
      </c>
      <c r="D1197" s="63" t="s">
        <v>110</v>
      </c>
      <c r="E1197" s="61" t="s">
        <v>506</v>
      </c>
      <c r="F1197" s="63" t="s">
        <v>112</v>
      </c>
    </row>
    <row r="1198" spans="1:6" ht="24.75" thickBot="1">
      <c r="A1198" s="704"/>
      <c r="B1198" s="704"/>
      <c r="C1198" s="61" t="s">
        <v>507</v>
      </c>
      <c r="D1198" s="63" t="s">
        <v>112</v>
      </c>
      <c r="E1198" s="61" t="s">
        <v>508</v>
      </c>
      <c r="F1198" s="63" t="s">
        <v>112</v>
      </c>
    </row>
    <row r="1199" spans="1:6" ht="24.75" thickBot="1">
      <c r="A1199" s="704"/>
      <c r="B1199" s="704"/>
      <c r="C1199" s="62" t="s">
        <v>509</v>
      </c>
      <c r="D1199" s="63" t="s">
        <v>112</v>
      </c>
      <c r="E1199" s="61" t="s">
        <v>510</v>
      </c>
      <c r="F1199" s="63" t="s">
        <v>112</v>
      </c>
    </row>
    <row r="1200" spans="1:6" ht="24.75" thickBot="1">
      <c r="A1200" s="704"/>
      <c r="B1200" s="704"/>
      <c r="C1200" s="705" t="s">
        <v>511</v>
      </c>
      <c r="D1200" s="706"/>
      <c r="E1200" s="61" t="s">
        <v>513</v>
      </c>
      <c r="F1200" s="63" t="s">
        <v>112</v>
      </c>
    </row>
    <row r="1201" spans="1:6" ht="13.5" thickBot="1">
      <c r="A1201" s="704"/>
      <c r="B1201" s="704"/>
      <c r="C1201" s="705"/>
      <c r="D1201" s="706"/>
      <c r="E1201" s="61" t="s">
        <v>514</v>
      </c>
      <c r="F1201" s="63" t="s">
        <v>112</v>
      </c>
    </row>
    <row r="1202" spans="1:6" ht="36.75" thickBot="1">
      <c r="A1202" s="703">
        <v>12</v>
      </c>
      <c r="B1202" s="704" t="s">
        <v>412</v>
      </c>
      <c r="C1202" s="61" t="s">
        <v>497</v>
      </c>
      <c r="D1202" s="63" t="s">
        <v>112</v>
      </c>
      <c r="E1202" s="61" t="s">
        <v>529</v>
      </c>
      <c r="F1202" s="63" t="s">
        <v>110</v>
      </c>
    </row>
    <row r="1203" spans="1:6" ht="24.75" thickBot="1">
      <c r="A1203" s="704"/>
      <c r="B1203" s="704"/>
      <c r="C1203" s="61" t="s">
        <v>499</v>
      </c>
      <c r="D1203" s="63" t="s">
        <v>112</v>
      </c>
      <c r="E1203" s="61" t="s">
        <v>500</v>
      </c>
      <c r="F1203" s="63" t="s">
        <v>112</v>
      </c>
    </row>
    <row r="1204" spans="1:6" ht="36.75" thickBot="1">
      <c r="A1204" s="704"/>
      <c r="B1204" s="704"/>
      <c r="C1204" s="61" t="s">
        <v>501</v>
      </c>
      <c r="D1204" s="63" t="s">
        <v>112</v>
      </c>
      <c r="E1204" s="61" t="s">
        <v>502</v>
      </c>
      <c r="F1204" s="63" t="s">
        <v>112</v>
      </c>
    </row>
    <row r="1205" spans="1:6" ht="36.75" thickBot="1">
      <c r="A1205" s="704"/>
      <c r="B1205" s="704"/>
      <c r="C1205" s="61" t="s">
        <v>503</v>
      </c>
      <c r="D1205" s="63" t="s">
        <v>112</v>
      </c>
      <c r="E1205" s="61" t="s">
        <v>504</v>
      </c>
      <c r="F1205" s="63" t="s">
        <v>112</v>
      </c>
    </row>
    <row r="1206" spans="1:6" ht="24.75" thickBot="1">
      <c r="A1206" s="704"/>
      <c r="B1206" s="704"/>
      <c r="C1206" s="61" t="s">
        <v>505</v>
      </c>
      <c r="D1206" s="63" t="s">
        <v>112</v>
      </c>
      <c r="E1206" s="61" t="s">
        <v>506</v>
      </c>
      <c r="F1206" s="63" t="s">
        <v>112</v>
      </c>
    </row>
    <row r="1207" spans="1:6" ht="24.75" thickBot="1">
      <c r="A1207" s="704"/>
      <c r="B1207" s="704"/>
      <c r="C1207" s="61" t="s">
        <v>507</v>
      </c>
      <c r="D1207" s="63" t="s">
        <v>112</v>
      </c>
      <c r="E1207" s="61" t="s">
        <v>508</v>
      </c>
      <c r="F1207" s="63" t="s">
        <v>112</v>
      </c>
    </row>
    <row r="1208" spans="1:6" ht="24.75" thickBot="1">
      <c r="A1208" s="704"/>
      <c r="B1208" s="704"/>
      <c r="C1208" s="62" t="s">
        <v>509</v>
      </c>
      <c r="D1208" s="63" t="s">
        <v>112</v>
      </c>
      <c r="E1208" s="61" t="s">
        <v>510</v>
      </c>
      <c r="F1208" s="63" t="s">
        <v>112</v>
      </c>
    </row>
    <row r="1209" spans="1:6" ht="24.75" thickBot="1">
      <c r="A1209" s="704"/>
      <c r="B1209" s="704"/>
      <c r="C1209" s="705" t="s">
        <v>511</v>
      </c>
      <c r="D1209" s="706"/>
      <c r="E1209" s="61" t="s">
        <v>513</v>
      </c>
      <c r="F1209" s="63" t="s">
        <v>112</v>
      </c>
    </row>
    <row r="1210" spans="1:6" ht="13.5" thickBot="1">
      <c r="A1210" s="704"/>
      <c r="B1210" s="704"/>
      <c r="C1210" s="705"/>
      <c r="D1210" s="706"/>
      <c r="E1210" s="61" t="s">
        <v>514</v>
      </c>
      <c r="F1210" s="63" t="s">
        <v>112</v>
      </c>
    </row>
    <row r="1211" spans="1:6" ht="36.75" thickBot="1">
      <c r="A1211" s="703">
        <v>13</v>
      </c>
      <c r="B1211" s="704" t="s">
        <v>414</v>
      </c>
      <c r="C1211" s="61" t="s">
        <v>497</v>
      </c>
      <c r="D1211" s="63" t="s">
        <v>112</v>
      </c>
      <c r="E1211" s="61" t="s">
        <v>528</v>
      </c>
      <c r="F1211" s="63" t="s">
        <v>110</v>
      </c>
    </row>
    <row r="1212" spans="1:6" ht="24.75" thickBot="1">
      <c r="A1212" s="704"/>
      <c r="B1212" s="704"/>
      <c r="C1212" s="61" t="s">
        <v>499</v>
      </c>
      <c r="D1212" s="63" t="s">
        <v>112</v>
      </c>
      <c r="E1212" s="61" t="s">
        <v>500</v>
      </c>
      <c r="F1212" s="63" t="s">
        <v>112</v>
      </c>
    </row>
    <row r="1213" spans="1:6" ht="36.75" thickBot="1">
      <c r="A1213" s="704"/>
      <c r="B1213" s="704"/>
      <c r="C1213" s="61" t="s">
        <v>501</v>
      </c>
      <c r="D1213" s="63" t="s">
        <v>112</v>
      </c>
      <c r="E1213" s="61" t="s">
        <v>502</v>
      </c>
      <c r="F1213" s="63" t="s">
        <v>112</v>
      </c>
    </row>
    <row r="1214" spans="1:6" ht="36.75" thickBot="1">
      <c r="A1214" s="704"/>
      <c r="B1214" s="704"/>
      <c r="C1214" s="61" t="s">
        <v>503</v>
      </c>
      <c r="D1214" s="63" t="s">
        <v>112</v>
      </c>
      <c r="E1214" s="61" t="s">
        <v>504</v>
      </c>
      <c r="F1214" s="63" t="s">
        <v>112</v>
      </c>
    </row>
    <row r="1215" spans="1:6" ht="24.75" thickBot="1">
      <c r="A1215" s="704"/>
      <c r="B1215" s="704"/>
      <c r="C1215" s="61" t="s">
        <v>505</v>
      </c>
      <c r="D1215" s="63" t="s">
        <v>112</v>
      </c>
      <c r="E1215" s="61" t="s">
        <v>506</v>
      </c>
      <c r="F1215" s="63" t="s">
        <v>112</v>
      </c>
    </row>
    <row r="1216" spans="1:6" ht="24.75" thickBot="1">
      <c r="A1216" s="704"/>
      <c r="B1216" s="704"/>
      <c r="C1216" s="61" t="s">
        <v>507</v>
      </c>
      <c r="D1216" s="63" t="s">
        <v>112</v>
      </c>
      <c r="E1216" s="61" t="s">
        <v>508</v>
      </c>
      <c r="F1216" s="63" t="s">
        <v>112</v>
      </c>
    </row>
    <row r="1217" spans="1:6" ht="24.75" thickBot="1">
      <c r="A1217" s="704"/>
      <c r="B1217" s="704"/>
      <c r="C1217" s="62" t="s">
        <v>509</v>
      </c>
      <c r="D1217" s="63" t="s">
        <v>112</v>
      </c>
      <c r="E1217" s="61" t="s">
        <v>510</v>
      </c>
      <c r="F1217" s="63" t="s">
        <v>112</v>
      </c>
    </row>
    <row r="1218" spans="1:6" ht="24.75" thickBot="1">
      <c r="A1218" s="704"/>
      <c r="B1218" s="704"/>
      <c r="C1218" s="705" t="s">
        <v>511</v>
      </c>
      <c r="D1218" s="706"/>
      <c r="E1218" s="61" t="s">
        <v>513</v>
      </c>
      <c r="F1218" s="63" t="s">
        <v>112</v>
      </c>
    </row>
    <row r="1219" spans="1:6" ht="13.5" thickBot="1">
      <c r="A1219" s="704"/>
      <c r="B1219" s="704"/>
      <c r="C1219" s="705"/>
      <c r="D1219" s="706"/>
      <c r="E1219" s="61" t="s">
        <v>514</v>
      </c>
      <c r="F1219" s="63" t="s">
        <v>112</v>
      </c>
    </row>
    <row r="1220" spans="1:6" ht="36.75" thickBot="1">
      <c r="A1220" s="703">
        <v>14</v>
      </c>
      <c r="B1220" s="704" t="s">
        <v>416</v>
      </c>
      <c r="C1220" s="61" t="s">
        <v>497</v>
      </c>
      <c r="D1220" s="63" t="s">
        <v>112</v>
      </c>
      <c r="E1220" s="61" t="s">
        <v>530</v>
      </c>
      <c r="F1220" s="63" t="s">
        <v>110</v>
      </c>
    </row>
    <row r="1221" spans="1:6" ht="24.75" thickBot="1">
      <c r="A1221" s="704"/>
      <c r="B1221" s="704"/>
      <c r="C1221" s="61" t="s">
        <v>499</v>
      </c>
      <c r="D1221" s="63" t="s">
        <v>112</v>
      </c>
      <c r="E1221" s="61" t="s">
        <v>500</v>
      </c>
      <c r="F1221" s="63" t="s">
        <v>112</v>
      </c>
    </row>
    <row r="1222" spans="1:6" ht="24.75" customHeight="1" thickBot="1">
      <c r="A1222" s="704"/>
      <c r="B1222" s="704"/>
      <c r="C1222" s="61" t="s">
        <v>501</v>
      </c>
      <c r="D1222" s="63" t="s">
        <v>112</v>
      </c>
      <c r="E1222" s="61" t="s">
        <v>531</v>
      </c>
      <c r="F1222" s="63" t="s">
        <v>110</v>
      </c>
    </row>
    <row r="1223" spans="1:6" ht="36.75" thickBot="1">
      <c r="A1223" s="704"/>
      <c r="B1223" s="704"/>
      <c r="C1223" s="61" t="s">
        <v>503</v>
      </c>
      <c r="D1223" s="63" t="s">
        <v>112</v>
      </c>
      <c r="E1223" s="61" t="s">
        <v>504</v>
      </c>
      <c r="F1223" s="63" t="s">
        <v>112</v>
      </c>
    </row>
    <row r="1224" spans="1:6" ht="24.75" thickBot="1">
      <c r="A1224" s="704"/>
      <c r="B1224" s="704"/>
      <c r="C1224" s="61" t="s">
        <v>505</v>
      </c>
      <c r="D1224" s="63" t="s">
        <v>110</v>
      </c>
      <c r="E1224" s="61" t="s">
        <v>506</v>
      </c>
      <c r="F1224" s="63" t="s">
        <v>112</v>
      </c>
    </row>
    <row r="1225" spans="1:6" ht="24.75" thickBot="1">
      <c r="A1225" s="704"/>
      <c r="B1225" s="704"/>
      <c r="C1225" s="61" t="s">
        <v>507</v>
      </c>
      <c r="D1225" s="63" t="s">
        <v>112</v>
      </c>
      <c r="E1225" s="61" t="s">
        <v>508</v>
      </c>
      <c r="F1225" s="63" t="s">
        <v>112</v>
      </c>
    </row>
    <row r="1226" spans="1:6" ht="24.75" thickBot="1">
      <c r="A1226" s="704"/>
      <c r="B1226" s="704"/>
      <c r="C1226" s="62" t="s">
        <v>509</v>
      </c>
      <c r="D1226" s="63" t="s">
        <v>112</v>
      </c>
      <c r="E1226" s="61" t="s">
        <v>510</v>
      </c>
      <c r="F1226" s="63" t="s">
        <v>112</v>
      </c>
    </row>
    <row r="1227" spans="1:6" ht="24.75" thickBot="1">
      <c r="A1227" s="704"/>
      <c r="B1227" s="704"/>
      <c r="C1227" s="705" t="s">
        <v>511</v>
      </c>
      <c r="D1227" s="706"/>
      <c r="E1227" s="61" t="s">
        <v>513</v>
      </c>
      <c r="F1227" s="63" t="s">
        <v>112</v>
      </c>
    </row>
    <row r="1228" spans="1:6" ht="13.5" thickBot="1">
      <c r="A1228" s="704"/>
      <c r="B1228" s="704"/>
      <c r="C1228" s="705"/>
      <c r="D1228" s="706"/>
      <c r="E1228" s="61" t="s">
        <v>514</v>
      </c>
      <c r="F1228" s="63" t="s">
        <v>112</v>
      </c>
    </row>
    <row r="1229" spans="1:6" ht="36.75" thickBot="1">
      <c r="A1229" s="703">
        <v>15</v>
      </c>
      <c r="B1229" s="704" t="s">
        <v>418</v>
      </c>
      <c r="C1229" s="61" t="s">
        <v>497</v>
      </c>
      <c r="D1229" s="63" t="s">
        <v>112</v>
      </c>
      <c r="E1229" s="61" t="s">
        <v>532</v>
      </c>
      <c r="F1229" s="63" t="s">
        <v>110</v>
      </c>
    </row>
    <row r="1230" spans="1:6" ht="24.75" thickBot="1">
      <c r="A1230" s="704"/>
      <c r="B1230" s="704"/>
      <c r="C1230" s="61" t="s">
        <v>499</v>
      </c>
      <c r="D1230" s="63" t="s">
        <v>112</v>
      </c>
      <c r="E1230" s="61" t="s">
        <v>500</v>
      </c>
      <c r="F1230" s="63" t="s">
        <v>112</v>
      </c>
    </row>
    <row r="1231" spans="1:6" ht="36.75" thickBot="1">
      <c r="A1231" s="704"/>
      <c r="B1231" s="704"/>
      <c r="C1231" s="61" t="s">
        <v>501</v>
      </c>
      <c r="D1231" s="63" t="s">
        <v>112</v>
      </c>
      <c r="E1231" s="61" t="s">
        <v>502</v>
      </c>
      <c r="F1231" s="63" t="s">
        <v>112</v>
      </c>
    </row>
    <row r="1232" spans="1:6" ht="36.75" thickBot="1">
      <c r="A1232" s="704"/>
      <c r="B1232" s="704"/>
      <c r="C1232" s="61" t="s">
        <v>503</v>
      </c>
      <c r="D1232" s="63" t="s">
        <v>112</v>
      </c>
      <c r="E1232" s="61" t="s">
        <v>504</v>
      </c>
      <c r="F1232" s="63" t="s">
        <v>112</v>
      </c>
    </row>
    <row r="1233" spans="1:6" ht="24.75" thickBot="1">
      <c r="A1233" s="704"/>
      <c r="B1233" s="704"/>
      <c r="C1233" s="61" t="s">
        <v>505</v>
      </c>
      <c r="D1233" s="63" t="s">
        <v>110</v>
      </c>
      <c r="E1233" s="61" t="s">
        <v>506</v>
      </c>
      <c r="F1233" s="63" t="s">
        <v>112</v>
      </c>
    </row>
    <row r="1234" spans="1:6" ht="24.75" thickBot="1">
      <c r="A1234" s="704"/>
      <c r="B1234" s="704"/>
      <c r="C1234" s="61" t="s">
        <v>507</v>
      </c>
      <c r="D1234" s="63" t="s">
        <v>112</v>
      </c>
      <c r="E1234" s="61" t="s">
        <v>508</v>
      </c>
      <c r="F1234" s="63" t="s">
        <v>112</v>
      </c>
    </row>
    <row r="1235" spans="1:6" ht="24.75" thickBot="1">
      <c r="A1235" s="704"/>
      <c r="B1235" s="704"/>
      <c r="C1235" s="62" t="s">
        <v>509</v>
      </c>
      <c r="D1235" s="63" t="s">
        <v>112</v>
      </c>
      <c r="E1235" s="61" t="s">
        <v>510</v>
      </c>
      <c r="F1235" s="63" t="s">
        <v>112</v>
      </c>
    </row>
    <row r="1236" spans="1:6" ht="24.75" customHeight="1" thickBot="1">
      <c r="A1236" s="704"/>
      <c r="B1236" s="704"/>
      <c r="C1236" s="705" t="s">
        <v>511</v>
      </c>
      <c r="D1236" s="706"/>
      <c r="E1236" s="61" t="s">
        <v>513</v>
      </c>
      <c r="F1236" s="63" t="s">
        <v>112</v>
      </c>
    </row>
    <row r="1237" spans="1:6" ht="13.5" thickBot="1">
      <c r="A1237" s="704"/>
      <c r="B1237" s="704"/>
      <c r="C1237" s="705"/>
      <c r="D1237" s="706"/>
      <c r="E1237" s="61" t="s">
        <v>514</v>
      </c>
      <c r="F1237" s="63" t="s">
        <v>112</v>
      </c>
    </row>
    <row r="1238" spans="1:6" ht="36.75" thickBot="1">
      <c r="A1238" s="703">
        <v>16</v>
      </c>
      <c r="B1238" s="704" t="s">
        <v>868</v>
      </c>
      <c r="C1238" s="61" t="s">
        <v>497</v>
      </c>
      <c r="D1238" s="63" t="s">
        <v>112</v>
      </c>
      <c r="E1238" s="61" t="s">
        <v>533</v>
      </c>
      <c r="F1238" s="63" t="s">
        <v>110</v>
      </c>
    </row>
    <row r="1239" spans="1:6" ht="24.75" thickBot="1">
      <c r="A1239" s="704"/>
      <c r="B1239" s="704"/>
      <c r="C1239" s="61" t="s">
        <v>499</v>
      </c>
      <c r="D1239" s="63" t="s">
        <v>112</v>
      </c>
      <c r="E1239" s="61" t="s">
        <v>500</v>
      </c>
      <c r="F1239" s="63" t="s">
        <v>112</v>
      </c>
    </row>
    <row r="1240" spans="1:6" ht="36.75" thickBot="1">
      <c r="A1240" s="704"/>
      <c r="B1240" s="704"/>
      <c r="C1240" s="61" t="s">
        <v>501</v>
      </c>
      <c r="D1240" s="63" t="s">
        <v>112</v>
      </c>
      <c r="E1240" s="61" t="s">
        <v>502</v>
      </c>
      <c r="F1240" s="63" t="s">
        <v>112</v>
      </c>
    </row>
    <row r="1241" spans="1:6" ht="36.75" thickBot="1">
      <c r="A1241" s="704"/>
      <c r="B1241" s="704"/>
      <c r="C1241" s="61" t="s">
        <v>503</v>
      </c>
      <c r="D1241" s="63" t="s">
        <v>112</v>
      </c>
      <c r="E1241" s="61" t="s">
        <v>504</v>
      </c>
      <c r="F1241" s="63" t="s">
        <v>112</v>
      </c>
    </row>
    <row r="1242" spans="1:6" ht="24.75" thickBot="1">
      <c r="A1242" s="704"/>
      <c r="B1242" s="704"/>
      <c r="C1242" s="61" t="s">
        <v>505</v>
      </c>
      <c r="D1242" s="63" t="s">
        <v>110</v>
      </c>
      <c r="E1242" s="61" t="s">
        <v>506</v>
      </c>
      <c r="F1242" s="63" t="s">
        <v>112</v>
      </c>
    </row>
    <row r="1243" spans="1:6" ht="24.75" thickBot="1">
      <c r="A1243" s="704"/>
      <c r="B1243" s="704"/>
      <c r="C1243" s="61" t="s">
        <v>507</v>
      </c>
      <c r="D1243" s="63" t="s">
        <v>112</v>
      </c>
      <c r="E1243" s="61" t="s">
        <v>508</v>
      </c>
      <c r="F1243" s="63" t="s">
        <v>112</v>
      </c>
    </row>
    <row r="1244" spans="1:6" ht="24.75" thickBot="1">
      <c r="A1244" s="704"/>
      <c r="B1244" s="704"/>
      <c r="C1244" s="62" t="s">
        <v>509</v>
      </c>
      <c r="D1244" s="63" t="s">
        <v>112</v>
      </c>
      <c r="E1244" s="61" t="s">
        <v>510</v>
      </c>
      <c r="F1244" s="63" t="s">
        <v>112</v>
      </c>
    </row>
    <row r="1245" spans="1:6" ht="24.75" thickBot="1">
      <c r="A1245" s="704"/>
      <c r="B1245" s="704"/>
      <c r="C1245" s="705" t="s">
        <v>511</v>
      </c>
      <c r="D1245" s="706"/>
      <c r="E1245" s="61" t="s">
        <v>513</v>
      </c>
      <c r="F1245" s="63" t="s">
        <v>112</v>
      </c>
    </row>
    <row r="1246" spans="1:6" ht="13.5" thickBot="1">
      <c r="A1246" s="704"/>
      <c r="B1246" s="704"/>
      <c r="C1246" s="705"/>
      <c r="D1246" s="706"/>
      <c r="E1246" s="61" t="s">
        <v>514</v>
      </c>
      <c r="F1246" s="63" t="s">
        <v>112</v>
      </c>
    </row>
    <row r="1247" spans="1:6" ht="36.75" customHeight="1" thickBot="1">
      <c r="A1247" s="703">
        <v>17</v>
      </c>
      <c r="B1247" s="704" t="s">
        <v>420</v>
      </c>
      <c r="C1247" s="61" t="s">
        <v>497</v>
      </c>
      <c r="D1247" s="63" t="s">
        <v>112</v>
      </c>
      <c r="E1247" s="61" t="s">
        <v>533</v>
      </c>
      <c r="F1247" s="63" t="s">
        <v>110</v>
      </c>
    </row>
    <row r="1248" spans="1:6" ht="24.75" thickBot="1">
      <c r="A1248" s="704"/>
      <c r="B1248" s="704"/>
      <c r="C1248" s="61" t="s">
        <v>499</v>
      </c>
      <c r="D1248" s="63" t="s">
        <v>112</v>
      </c>
      <c r="E1248" s="61" t="s">
        <v>500</v>
      </c>
      <c r="F1248" s="63" t="s">
        <v>112</v>
      </c>
    </row>
    <row r="1249" spans="1:6" ht="36.75" thickBot="1">
      <c r="A1249" s="704"/>
      <c r="B1249" s="704"/>
      <c r="C1249" s="61" t="s">
        <v>501</v>
      </c>
      <c r="D1249" s="63" t="s">
        <v>112</v>
      </c>
      <c r="E1249" s="61" t="s">
        <v>502</v>
      </c>
      <c r="F1249" s="63" t="s">
        <v>112</v>
      </c>
    </row>
    <row r="1250" spans="1:6" ht="36.75" thickBot="1">
      <c r="A1250" s="704"/>
      <c r="B1250" s="704"/>
      <c r="C1250" s="61" t="s">
        <v>503</v>
      </c>
      <c r="D1250" s="63" t="s">
        <v>112</v>
      </c>
      <c r="E1250" s="61" t="s">
        <v>504</v>
      </c>
      <c r="F1250" s="63" t="s">
        <v>112</v>
      </c>
    </row>
    <row r="1251" spans="1:6" ht="24.75" thickBot="1">
      <c r="A1251" s="704"/>
      <c r="B1251" s="704"/>
      <c r="C1251" s="61" t="s">
        <v>505</v>
      </c>
      <c r="D1251" s="63" t="s">
        <v>110</v>
      </c>
      <c r="E1251" s="61" t="s">
        <v>506</v>
      </c>
      <c r="F1251" s="63" t="s">
        <v>112</v>
      </c>
    </row>
    <row r="1252" spans="1:6" ht="24.75" thickBot="1">
      <c r="A1252" s="704"/>
      <c r="B1252" s="704"/>
      <c r="C1252" s="61" t="s">
        <v>507</v>
      </c>
      <c r="D1252" s="63" t="s">
        <v>112</v>
      </c>
      <c r="E1252" s="61" t="s">
        <v>508</v>
      </c>
      <c r="F1252" s="63" t="s">
        <v>112</v>
      </c>
    </row>
    <row r="1253" spans="1:6" ht="24.75" thickBot="1">
      <c r="A1253" s="704"/>
      <c r="B1253" s="704"/>
      <c r="C1253" s="62" t="s">
        <v>509</v>
      </c>
      <c r="D1253" s="63" t="s">
        <v>112</v>
      </c>
      <c r="E1253" s="61" t="s">
        <v>510</v>
      </c>
      <c r="F1253" s="63" t="s">
        <v>112</v>
      </c>
    </row>
    <row r="1254" spans="1:6" ht="24.75" thickBot="1">
      <c r="A1254" s="704"/>
      <c r="B1254" s="704"/>
      <c r="C1254" s="705" t="s">
        <v>511</v>
      </c>
      <c r="D1254" s="706"/>
      <c r="E1254" s="61" t="s">
        <v>513</v>
      </c>
      <c r="F1254" s="63" t="s">
        <v>112</v>
      </c>
    </row>
    <row r="1255" spans="1:6" ht="13.5" customHeight="1" thickBot="1">
      <c r="A1255" s="704"/>
      <c r="B1255" s="704"/>
      <c r="C1255" s="705"/>
      <c r="D1255" s="706"/>
      <c r="E1255" s="61" t="s">
        <v>514</v>
      </c>
      <c r="F1255" s="63" t="s">
        <v>112</v>
      </c>
    </row>
    <row r="1256" spans="1:6" ht="13.5" thickBot="1">
      <c r="A1256" s="702" t="str">
        <f>'wykaz jednostek'!B4</f>
        <v>Nidzicki Ośrodek Kultury</v>
      </c>
      <c r="B1256" s="702"/>
      <c r="C1256" s="702"/>
      <c r="D1256" s="702"/>
      <c r="E1256" s="702"/>
      <c r="F1256" s="702"/>
    </row>
    <row r="1257" spans="1:6" ht="36.75" thickBot="1">
      <c r="A1257" s="716" t="s">
        <v>9</v>
      </c>
      <c r="B1257" s="717" t="s">
        <v>421</v>
      </c>
      <c r="C1257" s="61" t="s">
        <v>497</v>
      </c>
      <c r="D1257" s="60" t="s">
        <v>110</v>
      </c>
      <c r="E1257" s="61" t="s">
        <v>1275</v>
      </c>
      <c r="F1257" s="60" t="s">
        <v>110</v>
      </c>
    </row>
    <row r="1258" spans="1:6" ht="36.75" thickBot="1">
      <c r="A1258" s="717"/>
      <c r="B1258" s="717"/>
      <c r="C1258" s="61" t="s">
        <v>534</v>
      </c>
      <c r="D1258" s="60" t="s">
        <v>112</v>
      </c>
      <c r="E1258" s="61" t="s">
        <v>500</v>
      </c>
      <c r="F1258" s="60" t="s">
        <v>112</v>
      </c>
    </row>
    <row r="1259" spans="1:6" ht="24.75" thickBot="1">
      <c r="A1259" s="717"/>
      <c r="B1259" s="717"/>
      <c r="C1259" s="61" t="s">
        <v>501</v>
      </c>
      <c r="D1259" s="60" t="s">
        <v>112</v>
      </c>
      <c r="E1259" s="61" t="s">
        <v>819</v>
      </c>
      <c r="F1259" s="60" t="s">
        <v>110</v>
      </c>
    </row>
    <row r="1260" spans="1:6" ht="24.75" thickBot="1">
      <c r="A1260" s="717"/>
      <c r="B1260" s="717"/>
      <c r="C1260" s="61" t="s">
        <v>503</v>
      </c>
      <c r="D1260" s="60" t="s">
        <v>112</v>
      </c>
      <c r="E1260" s="61" t="s">
        <v>536</v>
      </c>
      <c r="F1260" s="60" t="s">
        <v>110</v>
      </c>
    </row>
    <row r="1261" spans="1:6" ht="36.75" thickBot="1">
      <c r="A1261" s="717"/>
      <c r="B1261" s="717"/>
      <c r="C1261" s="61" t="s">
        <v>505</v>
      </c>
      <c r="D1261" s="60" t="s">
        <v>112</v>
      </c>
      <c r="E1261" s="61" t="s">
        <v>506</v>
      </c>
      <c r="F1261" s="60" t="s">
        <v>808</v>
      </c>
    </row>
    <row r="1262" spans="1:6" ht="36.75" thickBot="1">
      <c r="A1262" s="717"/>
      <c r="B1262" s="717"/>
      <c r="C1262" s="61" t="s">
        <v>507</v>
      </c>
      <c r="D1262" s="60" t="s">
        <v>112</v>
      </c>
      <c r="E1262" s="61" t="s">
        <v>508</v>
      </c>
      <c r="F1262" s="60" t="s">
        <v>808</v>
      </c>
    </row>
    <row r="1263" spans="1:6" ht="36.75" thickBot="1">
      <c r="A1263" s="717"/>
      <c r="B1263" s="717"/>
      <c r="C1263" s="62" t="s">
        <v>509</v>
      </c>
      <c r="D1263" s="60" t="s">
        <v>523</v>
      </c>
      <c r="E1263" s="61" t="s">
        <v>510</v>
      </c>
      <c r="F1263" s="60" t="s">
        <v>808</v>
      </c>
    </row>
    <row r="1264" spans="1:6" ht="24.75" thickBot="1">
      <c r="A1264" s="717"/>
      <c r="B1264" s="717"/>
      <c r="C1264" s="705" t="s">
        <v>511</v>
      </c>
      <c r="D1264" s="706" t="s">
        <v>818</v>
      </c>
      <c r="E1264" s="61" t="s">
        <v>513</v>
      </c>
      <c r="F1264" s="60" t="s">
        <v>112</v>
      </c>
    </row>
    <row r="1265" spans="1:6" ht="36.75" thickBot="1">
      <c r="A1265" s="717"/>
      <c r="B1265" s="717"/>
      <c r="C1265" s="705"/>
      <c r="D1265" s="706"/>
      <c r="E1265" s="61" t="s">
        <v>514</v>
      </c>
      <c r="F1265" s="60" t="s">
        <v>808</v>
      </c>
    </row>
    <row r="1266" spans="1:6" ht="36.75" thickBot="1">
      <c r="A1266" s="716" t="s">
        <v>15</v>
      </c>
      <c r="B1266" s="717" t="s">
        <v>424</v>
      </c>
      <c r="C1266" s="61" t="s">
        <v>497</v>
      </c>
      <c r="D1266" s="60" t="s">
        <v>112</v>
      </c>
      <c r="E1266" s="61" t="s">
        <v>537</v>
      </c>
      <c r="F1266" s="60" t="s">
        <v>110</v>
      </c>
    </row>
    <row r="1267" spans="1:6" ht="24.75" thickBot="1">
      <c r="A1267" s="717"/>
      <c r="B1267" s="717"/>
      <c r="C1267" s="61" t="s">
        <v>499</v>
      </c>
      <c r="D1267" s="60" t="s">
        <v>112</v>
      </c>
      <c r="E1267" s="61" t="s">
        <v>500</v>
      </c>
      <c r="F1267" s="60" t="s">
        <v>112</v>
      </c>
    </row>
    <row r="1268" spans="1:6" ht="24.75" thickBot="1">
      <c r="A1268" s="717"/>
      <c r="B1268" s="717"/>
      <c r="C1268" s="61" t="s">
        <v>501</v>
      </c>
      <c r="D1268" s="60"/>
      <c r="E1268" s="61" t="s">
        <v>538</v>
      </c>
      <c r="F1268" s="60" t="s">
        <v>110</v>
      </c>
    </row>
    <row r="1269" spans="1:6" ht="36.75" thickBot="1">
      <c r="A1269" s="717"/>
      <c r="B1269" s="717"/>
      <c r="C1269" s="61" t="s">
        <v>503</v>
      </c>
      <c r="D1269" s="60" t="s">
        <v>112</v>
      </c>
      <c r="E1269" s="61" t="s">
        <v>504</v>
      </c>
      <c r="F1269" s="60" t="s">
        <v>112</v>
      </c>
    </row>
    <row r="1270" spans="1:6" ht="24.75" thickBot="1">
      <c r="A1270" s="717"/>
      <c r="B1270" s="717"/>
      <c r="C1270" s="61" t="s">
        <v>505</v>
      </c>
      <c r="D1270" s="60" t="s">
        <v>112</v>
      </c>
      <c r="E1270" s="61" t="s">
        <v>506</v>
      </c>
      <c r="F1270" s="60" t="s">
        <v>112</v>
      </c>
    </row>
    <row r="1271" spans="1:6" ht="24.75" thickBot="1">
      <c r="A1271" s="717"/>
      <c r="B1271" s="717"/>
      <c r="C1271" s="61" t="s">
        <v>507</v>
      </c>
      <c r="D1271" s="60" t="s">
        <v>112</v>
      </c>
      <c r="E1271" s="61" t="s">
        <v>508</v>
      </c>
      <c r="F1271" s="60" t="s">
        <v>112</v>
      </c>
    </row>
    <row r="1272" spans="1:6" ht="24.75" thickBot="1">
      <c r="A1272" s="717"/>
      <c r="B1272" s="717"/>
      <c r="C1272" s="62" t="s">
        <v>509</v>
      </c>
      <c r="D1272" s="60" t="s">
        <v>112</v>
      </c>
      <c r="E1272" s="61" t="s">
        <v>510</v>
      </c>
      <c r="F1272" s="60" t="s">
        <v>112</v>
      </c>
    </row>
    <row r="1273" spans="1:6" ht="24.75" thickBot="1">
      <c r="A1273" s="717"/>
      <c r="B1273" s="717"/>
      <c r="C1273" s="705" t="s">
        <v>511</v>
      </c>
      <c r="D1273" s="706"/>
      <c r="E1273" s="61" t="s">
        <v>513</v>
      </c>
      <c r="F1273" s="60" t="s">
        <v>112</v>
      </c>
    </row>
    <row r="1274" spans="1:6" ht="13.5" thickBot="1">
      <c r="A1274" s="717"/>
      <c r="B1274" s="717"/>
      <c r="C1274" s="705"/>
      <c r="D1274" s="706"/>
      <c r="E1274" s="61" t="s">
        <v>514</v>
      </c>
      <c r="F1274" s="60" t="s">
        <v>112</v>
      </c>
    </row>
    <row r="1275" spans="1:6" ht="12.75" customHeight="1">
      <c r="A1275" s="702" t="str">
        <f>'wykaz jednostek'!B5</f>
        <v xml:space="preserve">Miejsko – Gminna Biblioteka Publiczna </v>
      </c>
      <c r="B1275" s="702"/>
      <c r="C1275" s="702"/>
      <c r="D1275" s="702"/>
      <c r="E1275" s="702"/>
      <c r="F1275" s="702"/>
    </row>
    <row r="1276" spans="1:6" ht="36">
      <c r="A1276" s="718" t="s">
        <v>9</v>
      </c>
      <c r="B1276" s="712" t="s">
        <v>539</v>
      </c>
      <c r="C1276" s="67" t="s">
        <v>540</v>
      </c>
      <c r="D1276" s="68" t="s">
        <v>112</v>
      </c>
      <c r="E1276" s="67" t="s">
        <v>541</v>
      </c>
      <c r="F1276" s="68" t="s">
        <v>110</v>
      </c>
    </row>
    <row r="1277" spans="1:6" ht="24" customHeight="1">
      <c r="A1277" s="712"/>
      <c r="B1277" s="712"/>
      <c r="C1277" s="67" t="s">
        <v>542</v>
      </c>
      <c r="D1277" s="68" t="s">
        <v>112</v>
      </c>
      <c r="E1277" s="67" t="s">
        <v>500</v>
      </c>
      <c r="F1277" s="68" t="s">
        <v>112</v>
      </c>
    </row>
    <row r="1278" spans="1:6" ht="24">
      <c r="A1278" s="712"/>
      <c r="B1278" s="712"/>
      <c r="C1278" s="67" t="s">
        <v>543</v>
      </c>
      <c r="D1278" s="68" t="s">
        <v>112</v>
      </c>
      <c r="E1278" s="67" t="s">
        <v>823</v>
      </c>
      <c r="F1278" s="68" t="s">
        <v>110</v>
      </c>
    </row>
    <row r="1279" spans="1:6" ht="24">
      <c r="A1279" s="712"/>
      <c r="B1279" s="712"/>
      <c r="C1279" s="67" t="s">
        <v>503</v>
      </c>
      <c r="D1279" s="68" t="s">
        <v>112</v>
      </c>
      <c r="E1279" s="67" t="s">
        <v>544</v>
      </c>
      <c r="F1279" s="68" t="s">
        <v>112</v>
      </c>
    </row>
    <row r="1280" spans="1:6" ht="36">
      <c r="A1280" s="712"/>
      <c r="B1280" s="712"/>
      <c r="C1280" s="67" t="s">
        <v>505</v>
      </c>
      <c r="D1280" s="68" t="s">
        <v>110</v>
      </c>
      <c r="E1280" s="67" t="s">
        <v>506</v>
      </c>
      <c r="F1280" s="68" t="s">
        <v>808</v>
      </c>
    </row>
    <row r="1281" spans="1:6" ht="36">
      <c r="A1281" s="712"/>
      <c r="B1281" s="712"/>
      <c r="C1281" s="67" t="s">
        <v>507</v>
      </c>
      <c r="D1281" s="68" t="s">
        <v>112</v>
      </c>
      <c r="E1281" s="67" t="s">
        <v>508</v>
      </c>
      <c r="F1281" s="68" t="s">
        <v>808</v>
      </c>
    </row>
    <row r="1282" spans="1:6" ht="36">
      <c r="A1282" s="712"/>
      <c r="B1282" s="712"/>
      <c r="C1282" s="69" t="s">
        <v>509</v>
      </c>
      <c r="D1282" s="68" t="s">
        <v>112</v>
      </c>
      <c r="E1282" s="67" t="s">
        <v>510</v>
      </c>
      <c r="F1282" s="68" t="s">
        <v>808</v>
      </c>
    </row>
    <row r="1283" spans="1:6" ht="36">
      <c r="A1283" s="712"/>
      <c r="B1283" s="712"/>
      <c r="C1283" s="714" t="s">
        <v>511</v>
      </c>
      <c r="D1283" s="712" t="s">
        <v>545</v>
      </c>
      <c r="E1283" s="67" t="s">
        <v>513</v>
      </c>
      <c r="F1283" s="68" t="s">
        <v>808</v>
      </c>
    </row>
    <row r="1284" spans="1:6" ht="36">
      <c r="A1284" s="712"/>
      <c r="B1284" s="712"/>
      <c r="C1284" s="714"/>
      <c r="D1284" s="712"/>
      <c r="E1284" s="67" t="s">
        <v>514</v>
      </c>
      <c r="F1284" s="68" t="s">
        <v>808</v>
      </c>
    </row>
    <row r="1285" spans="1:6" ht="36">
      <c r="A1285" s="711" t="s">
        <v>15</v>
      </c>
      <c r="B1285" s="713" t="s">
        <v>546</v>
      </c>
      <c r="C1285" s="70" t="s">
        <v>547</v>
      </c>
      <c r="D1285" s="71" t="s">
        <v>112</v>
      </c>
      <c r="E1285" s="72" t="s">
        <v>548</v>
      </c>
      <c r="F1285" s="71" t="s">
        <v>110</v>
      </c>
    </row>
    <row r="1286" spans="1:6" ht="24">
      <c r="A1286" s="712"/>
      <c r="B1286" s="712"/>
      <c r="C1286" s="67" t="s">
        <v>542</v>
      </c>
      <c r="D1286" s="68" t="s">
        <v>112</v>
      </c>
      <c r="E1286" s="73" t="s">
        <v>500</v>
      </c>
      <c r="F1286" s="68" t="s">
        <v>112</v>
      </c>
    </row>
    <row r="1287" spans="1:6" ht="24">
      <c r="A1287" s="712"/>
      <c r="B1287" s="712"/>
      <c r="C1287" s="67" t="s">
        <v>501</v>
      </c>
      <c r="D1287" s="68" t="s">
        <v>112</v>
      </c>
      <c r="E1287" s="73" t="s">
        <v>549</v>
      </c>
      <c r="F1287" s="68" t="s">
        <v>112</v>
      </c>
    </row>
    <row r="1288" spans="1:6" ht="24">
      <c r="A1288" s="712"/>
      <c r="B1288" s="712"/>
      <c r="C1288" s="67" t="s">
        <v>503</v>
      </c>
      <c r="D1288" s="68" t="s">
        <v>110</v>
      </c>
      <c r="E1288" s="73" t="s">
        <v>544</v>
      </c>
      <c r="F1288" s="68" t="s">
        <v>112</v>
      </c>
    </row>
    <row r="1289" spans="1:6" ht="24">
      <c r="A1289" s="712"/>
      <c r="B1289" s="712"/>
      <c r="C1289" s="67" t="s">
        <v>505</v>
      </c>
      <c r="D1289" s="68" t="s">
        <v>110</v>
      </c>
      <c r="E1289" s="73" t="s">
        <v>506</v>
      </c>
      <c r="F1289" s="68" t="s">
        <v>112</v>
      </c>
    </row>
    <row r="1290" spans="1:6" ht="24">
      <c r="A1290" s="712"/>
      <c r="B1290" s="712"/>
      <c r="C1290" s="67" t="s">
        <v>507</v>
      </c>
      <c r="D1290" s="68" t="s">
        <v>112</v>
      </c>
      <c r="E1290" s="73" t="s">
        <v>508</v>
      </c>
      <c r="F1290" s="68" t="s">
        <v>112</v>
      </c>
    </row>
    <row r="1291" spans="1:6" ht="24">
      <c r="A1291" s="712"/>
      <c r="B1291" s="712"/>
      <c r="C1291" s="69" t="s">
        <v>509</v>
      </c>
      <c r="D1291" s="68" t="s">
        <v>112</v>
      </c>
      <c r="E1291" s="73" t="s">
        <v>510</v>
      </c>
      <c r="F1291" s="68" t="s">
        <v>112</v>
      </c>
    </row>
    <row r="1292" spans="1:6" ht="24">
      <c r="A1292" s="712"/>
      <c r="B1292" s="712"/>
      <c r="C1292" s="714" t="s">
        <v>511</v>
      </c>
      <c r="D1292" s="712" t="s">
        <v>545</v>
      </c>
      <c r="E1292" s="73" t="s">
        <v>513</v>
      </c>
      <c r="F1292" s="68" t="s">
        <v>112</v>
      </c>
    </row>
    <row r="1293" spans="1:6">
      <c r="A1293" s="712"/>
      <c r="B1293" s="712"/>
      <c r="C1293" s="714"/>
      <c r="D1293" s="712"/>
      <c r="E1293" s="73" t="s">
        <v>514</v>
      </c>
      <c r="F1293" s="68" t="s">
        <v>112</v>
      </c>
    </row>
    <row r="1294" spans="1:6" ht="36">
      <c r="A1294" s="711" t="s">
        <v>21</v>
      </c>
      <c r="B1294" s="713" t="s">
        <v>550</v>
      </c>
      <c r="C1294" s="70" t="s">
        <v>547</v>
      </c>
      <c r="D1294" s="71" t="s">
        <v>110</v>
      </c>
      <c r="E1294" s="72" t="s">
        <v>498</v>
      </c>
      <c r="F1294" s="71" t="s">
        <v>110</v>
      </c>
    </row>
    <row r="1295" spans="1:6" ht="24">
      <c r="A1295" s="712"/>
      <c r="B1295" s="712"/>
      <c r="C1295" s="67" t="s">
        <v>542</v>
      </c>
      <c r="D1295" s="68" t="s">
        <v>112</v>
      </c>
      <c r="E1295" s="73" t="s">
        <v>500</v>
      </c>
      <c r="F1295" s="68" t="s">
        <v>112</v>
      </c>
    </row>
    <row r="1296" spans="1:6" ht="24">
      <c r="A1296" s="712"/>
      <c r="B1296" s="712"/>
      <c r="C1296" s="67" t="s">
        <v>501</v>
      </c>
      <c r="D1296" s="68" t="s">
        <v>112</v>
      </c>
      <c r="E1296" s="73" t="s">
        <v>551</v>
      </c>
      <c r="F1296" s="68" t="s">
        <v>112</v>
      </c>
    </row>
    <row r="1297" spans="1:6" ht="24">
      <c r="A1297" s="712"/>
      <c r="B1297" s="712"/>
      <c r="C1297" s="67" t="s">
        <v>503</v>
      </c>
      <c r="D1297" s="68" t="s">
        <v>112</v>
      </c>
      <c r="E1297" s="73" t="s">
        <v>552</v>
      </c>
      <c r="F1297" s="68" t="s">
        <v>112</v>
      </c>
    </row>
    <row r="1298" spans="1:6" ht="24">
      <c r="A1298" s="712"/>
      <c r="B1298" s="712"/>
      <c r="C1298" s="67" t="s">
        <v>505</v>
      </c>
      <c r="D1298" s="68" t="s">
        <v>110</v>
      </c>
      <c r="E1298" s="73" t="s">
        <v>506</v>
      </c>
      <c r="F1298" s="68" t="s">
        <v>112</v>
      </c>
    </row>
    <row r="1299" spans="1:6" ht="24">
      <c r="A1299" s="712"/>
      <c r="B1299" s="712"/>
      <c r="C1299" s="67" t="s">
        <v>507</v>
      </c>
      <c r="D1299" s="68" t="s">
        <v>112</v>
      </c>
      <c r="E1299" s="73" t="s">
        <v>508</v>
      </c>
      <c r="F1299" s="68" t="s">
        <v>112</v>
      </c>
    </row>
    <row r="1300" spans="1:6" ht="24">
      <c r="A1300" s="712"/>
      <c r="B1300" s="712"/>
      <c r="C1300" s="69" t="s">
        <v>509</v>
      </c>
      <c r="D1300" s="68" t="s">
        <v>112</v>
      </c>
      <c r="E1300" s="73" t="s">
        <v>510</v>
      </c>
      <c r="F1300" s="68" t="s">
        <v>112</v>
      </c>
    </row>
    <row r="1301" spans="1:6" ht="24">
      <c r="A1301" s="712"/>
      <c r="B1301" s="712"/>
      <c r="C1301" s="714" t="s">
        <v>511</v>
      </c>
      <c r="D1301" s="712" t="s">
        <v>545</v>
      </c>
      <c r="E1301" s="73" t="s">
        <v>513</v>
      </c>
      <c r="F1301" s="68" t="s">
        <v>112</v>
      </c>
    </row>
    <row r="1302" spans="1:6">
      <c r="A1302" s="712"/>
      <c r="B1302" s="712"/>
      <c r="C1302" s="714"/>
      <c r="D1302" s="712"/>
      <c r="E1302" s="73" t="s">
        <v>514</v>
      </c>
      <c r="F1302" s="68" t="s">
        <v>112</v>
      </c>
    </row>
    <row r="1303" spans="1:6" ht="36">
      <c r="A1303" s="711" t="s">
        <v>28</v>
      </c>
      <c r="B1303" s="713" t="s">
        <v>553</v>
      </c>
      <c r="C1303" s="70" t="s">
        <v>547</v>
      </c>
      <c r="D1303" s="71" t="s">
        <v>112</v>
      </c>
      <c r="E1303" s="72" t="s">
        <v>498</v>
      </c>
      <c r="F1303" s="71" t="s">
        <v>110</v>
      </c>
    </row>
    <row r="1304" spans="1:6" ht="24">
      <c r="A1304" s="712"/>
      <c r="B1304" s="712"/>
      <c r="C1304" s="67" t="s">
        <v>542</v>
      </c>
      <c r="D1304" s="68" t="s">
        <v>112</v>
      </c>
      <c r="E1304" s="73" t="s">
        <v>500</v>
      </c>
      <c r="F1304" s="68" t="s">
        <v>112</v>
      </c>
    </row>
    <row r="1305" spans="1:6" ht="24">
      <c r="A1305" s="712"/>
      <c r="B1305" s="712"/>
      <c r="C1305" s="67" t="s">
        <v>501</v>
      </c>
      <c r="D1305" s="68" t="s">
        <v>112</v>
      </c>
      <c r="E1305" s="73" t="s">
        <v>519</v>
      </c>
      <c r="F1305" s="68" t="s">
        <v>110</v>
      </c>
    </row>
    <row r="1306" spans="1:6" ht="24">
      <c r="A1306" s="712"/>
      <c r="B1306" s="712"/>
      <c r="C1306" s="67" t="s">
        <v>503</v>
      </c>
      <c r="D1306" s="68" t="s">
        <v>110</v>
      </c>
      <c r="E1306" s="73" t="s">
        <v>544</v>
      </c>
      <c r="F1306" s="68" t="s">
        <v>112</v>
      </c>
    </row>
    <row r="1307" spans="1:6" ht="24">
      <c r="A1307" s="712"/>
      <c r="B1307" s="712"/>
      <c r="C1307" s="67" t="s">
        <v>505</v>
      </c>
      <c r="D1307" s="68" t="s">
        <v>110</v>
      </c>
      <c r="E1307" s="73" t="s">
        <v>506</v>
      </c>
      <c r="F1307" s="68" t="s">
        <v>112</v>
      </c>
    </row>
    <row r="1308" spans="1:6" ht="24">
      <c r="A1308" s="712"/>
      <c r="B1308" s="712"/>
      <c r="C1308" s="67" t="s">
        <v>507</v>
      </c>
      <c r="D1308" s="68" t="s">
        <v>112</v>
      </c>
      <c r="E1308" s="73" t="s">
        <v>508</v>
      </c>
      <c r="F1308" s="68" t="s">
        <v>112</v>
      </c>
    </row>
    <row r="1309" spans="1:6" ht="24">
      <c r="A1309" s="712"/>
      <c r="B1309" s="712"/>
      <c r="C1309" s="69" t="s">
        <v>509</v>
      </c>
      <c r="D1309" s="68" t="s">
        <v>112</v>
      </c>
      <c r="E1309" s="73" t="s">
        <v>510</v>
      </c>
      <c r="F1309" s="68" t="s">
        <v>112</v>
      </c>
    </row>
    <row r="1310" spans="1:6" ht="24">
      <c r="A1310" s="712"/>
      <c r="B1310" s="712"/>
      <c r="C1310" s="714" t="s">
        <v>511</v>
      </c>
      <c r="D1310" s="712" t="s">
        <v>545</v>
      </c>
      <c r="E1310" s="73" t="s">
        <v>513</v>
      </c>
      <c r="F1310" s="68" t="s">
        <v>112</v>
      </c>
    </row>
    <row r="1311" spans="1:6">
      <c r="A1311" s="712"/>
      <c r="B1311" s="712"/>
      <c r="C1311" s="714"/>
      <c r="D1311" s="712"/>
      <c r="E1311" s="73" t="s">
        <v>514</v>
      </c>
      <c r="F1311" s="68" t="s">
        <v>112</v>
      </c>
    </row>
    <row r="1312" spans="1:6" ht="13.5" thickBot="1">
      <c r="A1312" s="715" t="s">
        <v>644</v>
      </c>
      <c r="B1312" s="715"/>
      <c r="C1312" s="715"/>
      <c r="D1312" s="715"/>
      <c r="E1312" s="715"/>
      <c r="F1312" s="715"/>
    </row>
    <row r="1313" spans="1:6" ht="36.75" thickBot="1">
      <c r="A1313" s="732" t="s">
        <v>9</v>
      </c>
      <c r="B1313" s="733" t="s">
        <v>893</v>
      </c>
      <c r="C1313" s="116" t="s">
        <v>806</v>
      </c>
      <c r="D1313" s="117" t="s">
        <v>112</v>
      </c>
      <c r="E1313" s="118" t="s">
        <v>527</v>
      </c>
      <c r="F1313" s="117" t="s">
        <v>110</v>
      </c>
    </row>
    <row r="1314" spans="1:6" ht="24.75" thickBot="1">
      <c r="A1314" s="732"/>
      <c r="B1314" s="733"/>
      <c r="C1314" s="116" t="s">
        <v>499</v>
      </c>
      <c r="D1314" s="117" t="s">
        <v>112</v>
      </c>
      <c r="E1314" s="118" t="s">
        <v>500</v>
      </c>
      <c r="F1314" s="117" t="s">
        <v>112</v>
      </c>
    </row>
    <row r="1315" spans="1:6" ht="24.75" thickBot="1">
      <c r="A1315" s="732"/>
      <c r="B1315" s="733"/>
      <c r="C1315" s="116" t="s">
        <v>501</v>
      </c>
      <c r="D1315" s="117" t="s">
        <v>112</v>
      </c>
      <c r="E1315" s="118" t="s">
        <v>554</v>
      </c>
      <c r="F1315" s="117" t="s">
        <v>110</v>
      </c>
    </row>
    <row r="1316" spans="1:6" ht="24.75" thickBot="1">
      <c r="A1316" s="732"/>
      <c r="B1316" s="733"/>
      <c r="C1316" s="116" t="s">
        <v>503</v>
      </c>
      <c r="D1316" s="117" t="s">
        <v>112</v>
      </c>
      <c r="E1316" s="118" t="s">
        <v>555</v>
      </c>
      <c r="F1316" s="117" t="s">
        <v>110</v>
      </c>
    </row>
    <row r="1317" spans="1:6" ht="36.75" thickBot="1">
      <c r="A1317" s="732"/>
      <c r="B1317" s="733"/>
      <c r="C1317" s="116" t="s">
        <v>505</v>
      </c>
      <c r="D1317" s="117" t="s">
        <v>110</v>
      </c>
      <c r="E1317" s="118" t="s">
        <v>506</v>
      </c>
      <c r="F1317" s="117" t="s">
        <v>525</v>
      </c>
    </row>
    <row r="1318" spans="1:6" ht="36.75" thickBot="1">
      <c r="A1318" s="732"/>
      <c r="B1318" s="733"/>
      <c r="C1318" s="116" t="s">
        <v>507</v>
      </c>
      <c r="D1318" s="117" t="s">
        <v>112</v>
      </c>
      <c r="E1318" s="118" t="s">
        <v>508</v>
      </c>
      <c r="F1318" s="117" t="s">
        <v>525</v>
      </c>
    </row>
    <row r="1319" spans="1:6" ht="24.75" thickBot="1">
      <c r="A1319" s="732"/>
      <c r="B1319" s="733"/>
      <c r="C1319" s="119" t="s">
        <v>509</v>
      </c>
      <c r="D1319" s="117" t="s">
        <v>521</v>
      </c>
      <c r="E1319" s="118" t="s">
        <v>510</v>
      </c>
      <c r="F1319" s="117" t="s">
        <v>112</v>
      </c>
    </row>
    <row r="1320" spans="1:6" ht="36.75" thickBot="1">
      <c r="A1320" s="732"/>
      <c r="B1320" s="733"/>
      <c r="C1320" s="734" t="s">
        <v>511</v>
      </c>
      <c r="D1320" s="732" t="s">
        <v>894</v>
      </c>
      <c r="E1320" s="118" t="s">
        <v>513</v>
      </c>
      <c r="F1320" s="117" t="s">
        <v>525</v>
      </c>
    </row>
    <row r="1321" spans="1:6" ht="13.5" thickBot="1">
      <c r="A1321" s="732"/>
      <c r="B1321" s="733"/>
      <c r="C1321" s="734"/>
      <c r="D1321" s="732"/>
      <c r="E1321" s="118" t="s">
        <v>514</v>
      </c>
      <c r="F1321" s="117" t="s">
        <v>112</v>
      </c>
    </row>
    <row r="1322" spans="1:6" ht="36.75" thickBot="1">
      <c r="A1322" s="726">
        <v>2</v>
      </c>
      <c r="B1322" s="729" t="s">
        <v>878</v>
      </c>
      <c r="C1322" s="120" t="s">
        <v>897</v>
      </c>
      <c r="D1322" s="121" t="s">
        <v>112</v>
      </c>
      <c r="E1322" s="120" t="s">
        <v>895</v>
      </c>
      <c r="F1322" s="121" t="s">
        <v>110</v>
      </c>
    </row>
    <row r="1323" spans="1:6" ht="24.75" thickBot="1">
      <c r="A1323" s="727"/>
      <c r="B1323" s="730"/>
      <c r="C1323" s="120" t="s">
        <v>499</v>
      </c>
      <c r="D1323" s="121" t="s">
        <v>112</v>
      </c>
      <c r="E1323" s="120" t="s">
        <v>500</v>
      </c>
      <c r="F1323" s="121" t="s">
        <v>112</v>
      </c>
    </row>
    <row r="1324" spans="1:6" ht="24.75" thickBot="1">
      <c r="A1324" s="727"/>
      <c r="B1324" s="730"/>
      <c r="C1324" s="120" t="s">
        <v>501</v>
      </c>
      <c r="D1324" s="121" t="s">
        <v>112</v>
      </c>
      <c r="E1324" s="120" t="s">
        <v>896</v>
      </c>
      <c r="F1324" s="121" t="s">
        <v>112</v>
      </c>
    </row>
    <row r="1325" spans="1:6" ht="24.75" thickBot="1">
      <c r="A1325" s="727"/>
      <c r="B1325" s="730"/>
      <c r="C1325" s="120" t="s">
        <v>503</v>
      </c>
      <c r="D1325" s="121" t="s">
        <v>112</v>
      </c>
      <c r="E1325" s="120" t="s">
        <v>517</v>
      </c>
      <c r="F1325" s="121" t="s">
        <v>110</v>
      </c>
    </row>
    <row r="1326" spans="1:6" ht="36.75" thickBot="1">
      <c r="A1326" s="727"/>
      <c r="B1326" s="730"/>
      <c r="C1326" s="120" t="s">
        <v>505</v>
      </c>
      <c r="D1326" s="121" t="s">
        <v>110</v>
      </c>
      <c r="E1326" s="120" t="s">
        <v>506</v>
      </c>
      <c r="F1326" s="121" t="s">
        <v>525</v>
      </c>
    </row>
    <row r="1327" spans="1:6" ht="24.75" thickBot="1">
      <c r="A1327" s="727"/>
      <c r="B1327" s="730"/>
      <c r="C1327" s="120" t="s">
        <v>507</v>
      </c>
      <c r="D1327" s="121" t="s">
        <v>112</v>
      </c>
      <c r="E1327" s="120" t="s">
        <v>508</v>
      </c>
      <c r="F1327" s="121" t="s">
        <v>112</v>
      </c>
    </row>
    <row r="1328" spans="1:6" ht="24.75" thickBot="1">
      <c r="A1328" s="727"/>
      <c r="B1328" s="730"/>
      <c r="C1328" s="122" t="s">
        <v>509</v>
      </c>
      <c r="D1328" s="121" t="s">
        <v>521</v>
      </c>
      <c r="E1328" s="120" t="s">
        <v>510</v>
      </c>
      <c r="F1328" s="121" t="s">
        <v>112</v>
      </c>
    </row>
    <row r="1329" spans="1:6" ht="36.75" thickBot="1">
      <c r="A1329" s="727"/>
      <c r="B1329" s="730"/>
      <c r="C1329" s="123" t="s">
        <v>511</v>
      </c>
      <c r="D1329" s="124" t="s">
        <v>894</v>
      </c>
      <c r="E1329" s="120" t="s">
        <v>513</v>
      </c>
      <c r="F1329" s="121" t="s">
        <v>525</v>
      </c>
    </row>
    <row r="1330" spans="1:6" ht="13.5" thickBot="1">
      <c r="A1330" s="728"/>
      <c r="B1330" s="731"/>
      <c r="C1330" s="125"/>
      <c r="D1330" s="126"/>
      <c r="E1330" s="120" t="s">
        <v>514</v>
      </c>
      <c r="F1330" s="121" t="s">
        <v>112</v>
      </c>
    </row>
    <row r="1331" spans="1:6" ht="36.75" thickBot="1">
      <c r="A1331" s="726">
        <v>3</v>
      </c>
      <c r="B1331" s="729" t="s">
        <v>879</v>
      </c>
      <c r="C1331" s="120" t="s">
        <v>897</v>
      </c>
      <c r="D1331" s="121" t="s">
        <v>112</v>
      </c>
      <c r="E1331" s="120" t="s">
        <v>498</v>
      </c>
      <c r="F1331" s="121" t="s">
        <v>110</v>
      </c>
    </row>
    <row r="1332" spans="1:6" ht="24.75" thickBot="1">
      <c r="A1332" s="727"/>
      <c r="B1332" s="730"/>
      <c r="C1332" s="120" t="s">
        <v>499</v>
      </c>
      <c r="D1332" s="121" t="s">
        <v>112</v>
      </c>
      <c r="E1332" s="120" t="s">
        <v>500</v>
      </c>
      <c r="F1332" s="121" t="s">
        <v>112</v>
      </c>
    </row>
    <row r="1333" spans="1:6" ht="36.75" thickBot="1">
      <c r="A1333" s="727"/>
      <c r="B1333" s="730"/>
      <c r="C1333" s="120" t="s">
        <v>501</v>
      </c>
      <c r="D1333" s="121" t="s">
        <v>112</v>
      </c>
      <c r="E1333" s="120" t="s">
        <v>502</v>
      </c>
      <c r="F1333" s="121" t="s">
        <v>112</v>
      </c>
    </row>
    <row r="1334" spans="1:6" ht="24.75" thickBot="1">
      <c r="A1334" s="727"/>
      <c r="B1334" s="730"/>
      <c r="C1334" s="120" t="s">
        <v>503</v>
      </c>
      <c r="D1334" s="121" t="s">
        <v>112</v>
      </c>
      <c r="E1334" s="120" t="s">
        <v>517</v>
      </c>
      <c r="F1334" s="121" t="s">
        <v>110</v>
      </c>
    </row>
    <row r="1335" spans="1:6" ht="24.75" thickBot="1">
      <c r="A1335" s="727"/>
      <c r="B1335" s="730"/>
      <c r="C1335" s="120" t="s">
        <v>505</v>
      </c>
      <c r="D1335" s="121" t="s">
        <v>112</v>
      </c>
      <c r="E1335" s="120" t="s">
        <v>506</v>
      </c>
      <c r="F1335" s="121" t="s">
        <v>112</v>
      </c>
    </row>
    <row r="1336" spans="1:6" ht="24.75" thickBot="1">
      <c r="A1336" s="727"/>
      <c r="B1336" s="730"/>
      <c r="C1336" s="120" t="s">
        <v>507</v>
      </c>
      <c r="D1336" s="121" t="s">
        <v>112</v>
      </c>
      <c r="E1336" s="120" t="s">
        <v>508</v>
      </c>
      <c r="F1336" s="121" t="s">
        <v>112</v>
      </c>
    </row>
    <row r="1337" spans="1:6" ht="24.75" thickBot="1">
      <c r="A1337" s="727"/>
      <c r="B1337" s="730"/>
      <c r="C1337" s="122" t="s">
        <v>509</v>
      </c>
      <c r="D1337" s="121" t="s">
        <v>523</v>
      </c>
      <c r="E1337" s="120" t="s">
        <v>510</v>
      </c>
      <c r="F1337" s="121" t="s">
        <v>112</v>
      </c>
    </row>
    <row r="1338" spans="1:6" ht="26.25" thickBot="1">
      <c r="A1338" s="727"/>
      <c r="B1338" s="730"/>
      <c r="C1338" s="123" t="s">
        <v>511</v>
      </c>
      <c r="D1338" s="124" t="s">
        <v>894</v>
      </c>
      <c r="E1338" s="120" t="s">
        <v>513</v>
      </c>
      <c r="F1338" s="121" t="s">
        <v>112</v>
      </c>
    </row>
    <row r="1339" spans="1:6" ht="13.5" thickBot="1">
      <c r="A1339" s="728"/>
      <c r="B1339" s="731"/>
      <c r="C1339" s="125"/>
      <c r="D1339" s="126"/>
      <c r="E1339" s="120" t="s">
        <v>514</v>
      </c>
      <c r="F1339" s="121" t="s">
        <v>112</v>
      </c>
    </row>
    <row r="1340" spans="1:6" ht="36.75" thickBot="1">
      <c r="A1340" s="726">
        <v>4</v>
      </c>
      <c r="B1340" s="729" t="s">
        <v>880</v>
      </c>
      <c r="C1340" s="120" t="s">
        <v>897</v>
      </c>
      <c r="D1340" s="121" t="s">
        <v>112</v>
      </c>
      <c r="E1340" s="120" t="s">
        <v>498</v>
      </c>
      <c r="F1340" s="121" t="s">
        <v>110</v>
      </c>
    </row>
    <row r="1341" spans="1:6" ht="24.75" thickBot="1">
      <c r="A1341" s="727"/>
      <c r="B1341" s="730"/>
      <c r="C1341" s="120" t="s">
        <v>499</v>
      </c>
      <c r="D1341" s="121" t="s">
        <v>112</v>
      </c>
      <c r="E1341" s="120" t="s">
        <v>500</v>
      </c>
      <c r="F1341" s="121" t="s">
        <v>112</v>
      </c>
    </row>
    <row r="1342" spans="1:6" ht="36.75" thickBot="1">
      <c r="A1342" s="727"/>
      <c r="B1342" s="730"/>
      <c r="C1342" s="120" t="s">
        <v>501</v>
      </c>
      <c r="D1342" s="121" t="s">
        <v>112</v>
      </c>
      <c r="E1342" s="120" t="s">
        <v>502</v>
      </c>
      <c r="F1342" s="121" t="s">
        <v>112</v>
      </c>
    </row>
    <row r="1343" spans="1:6" ht="36.75" thickBot="1">
      <c r="A1343" s="727"/>
      <c r="B1343" s="730"/>
      <c r="C1343" s="120" t="s">
        <v>503</v>
      </c>
      <c r="D1343" s="121" t="s">
        <v>112</v>
      </c>
      <c r="E1343" s="120" t="s">
        <v>504</v>
      </c>
      <c r="F1343" s="121" t="s">
        <v>112</v>
      </c>
    </row>
    <row r="1344" spans="1:6" ht="24.75" thickBot="1">
      <c r="A1344" s="727"/>
      <c r="B1344" s="730"/>
      <c r="C1344" s="120" t="s">
        <v>505</v>
      </c>
      <c r="D1344" s="121" t="s">
        <v>110</v>
      </c>
      <c r="E1344" s="120" t="s">
        <v>506</v>
      </c>
      <c r="F1344" s="121" t="s">
        <v>112</v>
      </c>
    </row>
    <row r="1345" spans="1:6" ht="24.75" thickBot="1">
      <c r="A1345" s="727"/>
      <c r="B1345" s="730"/>
      <c r="C1345" s="120" t="s">
        <v>507</v>
      </c>
      <c r="D1345" s="121" t="s">
        <v>112</v>
      </c>
      <c r="E1345" s="120" t="s">
        <v>508</v>
      </c>
      <c r="F1345" s="121" t="s">
        <v>112</v>
      </c>
    </row>
    <row r="1346" spans="1:6" ht="24.75" thickBot="1">
      <c r="A1346" s="727"/>
      <c r="B1346" s="730"/>
      <c r="C1346" s="122" t="s">
        <v>509</v>
      </c>
      <c r="D1346" s="121" t="s">
        <v>112</v>
      </c>
      <c r="E1346" s="120" t="s">
        <v>510</v>
      </c>
      <c r="F1346" s="121" t="s">
        <v>112</v>
      </c>
    </row>
    <row r="1347" spans="1:6" ht="36.75" thickBot="1">
      <c r="A1347" s="727"/>
      <c r="B1347" s="730"/>
      <c r="C1347" s="123" t="s">
        <v>511</v>
      </c>
      <c r="D1347" s="124" t="s">
        <v>894</v>
      </c>
      <c r="E1347" s="120" t="s">
        <v>513</v>
      </c>
      <c r="F1347" s="121" t="s">
        <v>525</v>
      </c>
    </row>
    <row r="1348" spans="1:6" ht="13.5" thickBot="1">
      <c r="A1348" s="728"/>
      <c r="B1348" s="731"/>
      <c r="C1348" s="125"/>
      <c r="D1348" s="126"/>
      <c r="E1348" s="120" t="s">
        <v>514</v>
      </c>
      <c r="F1348" s="121" t="s">
        <v>112</v>
      </c>
    </row>
    <row r="1349" spans="1:6" ht="36.75" thickBot="1">
      <c r="A1349" s="726">
        <v>5</v>
      </c>
      <c r="B1349" s="729" t="s">
        <v>880</v>
      </c>
      <c r="C1349" s="120" t="s">
        <v>897</v>
      </c>
      <c r="D1349" s="121" t="s">
        <v>112</v>
      </c>
      <c r="E1349" s="120" t="s">
        <v>498</v>
      </c>
      <c r="F1349" s="121" t="s">
        <v>110</v>
      </c>
    </row>
    <row r="1350" spans="1:6" ht="24.75" thickBot="1">
      <c r="A1350" s="727"/>
      <c r="B1350" s="730"/>
      <c r="C1350" s="120" t="s">
        <v>499</v>
      </c>
      <c r="D1350" s="121" t="s">
        <v>112</v>
      </c>
      <c r="E1350" s="120" t="s">
        <v>500</v>
      </c>
      <c r="F1350" s="121" t="s">
        <v>112</v>
      </c>
    </row>
    <row r="1351" spans="1:6" ht="36.75" thickBot="1">
      <c r="A1351" s="727"/>
      <c r="B1351" s="730"/>
      <c r="C1351" s="120" t="s">
        <v>501</v>
      </c>
      <c r="D1351" s="121" t="s">
        <v>112</v>
      </c>
      <c r="E1351" s="120" t="s">
        <v>502</v>
      </c>
      <c r="F1351" s="121" t="s">
        <v>112</v>
      </c>
    </row>
    <row r="1352" spans="1:6" ht="36.75" thickBot="1">
      <c r="A1352" s="727"/>
      <c r="B1352" s="730"/>
      <c r="C1352" s="120" t="s">
        <v>503</v>
      </c>
      <c r="D1352" s="121" t="s">
        <v>112</v>
      </c>
      <c r="E1352" s="120" t="s">
        <v>504</v>
      </c>
      <c r="F1352" s="121" t="s">
        <v>112</v>
      </c>
    </row>
    <row r="1353" spans="1:6" ht="24.75" thickBot="1">
      <c r="A1353" s="727"/>
      <c r="B1353" s="730"/>
      <c r="C1353" s="120" t="s">
        <v>505</v>
      </c>
      <c r="D1353" s="121" t="s">
        <v>110</v>
      </c>
      <c r="E1353" s="120" t="s">
        <v>506</v>
      </c>
      <c r="F1353" s="121" t="s">
        <v>112</v>
      </c>
    </row>
    <row r="1354" spans="1:6" ht="24.75" thickBot="1">
      <c r="A1354" s="727"/>
      <c r="B1354" s="730"/>
      <c r="C1354" s="120" t="s">
        <v>507</v>
      </c>
      <c r="D1354" s="121" t="s">
        <v>112</v>
      </c>
      <c r="E1354" s="120" t="s">
        <v>508</v>
      </c>
      <c r="F1354" s="121" t="s">
        <v>112</v>
      </c>
    </row>
    <row r="1355" spans="1:6" ht="24.75" thickBot="1">
      <c r="A1355" s="727"/>
      <c r="B1355" s="730"/>
      <c r="C1355" s="122" t="s">
        <v>509</v>
      </c>
      <c r="D1355" s="121" t="s">
        <v>112</v>
      </c>
      <c r="E1355" s="120" t="s">
        <v>510</v>
      </c>
      <c r="F1355" s="121" t="s">
        <v>112</v>
      </c>
    </row>
    <row r="1356" spans="1:6" ht="26.25" thickBot="1">
      <c r="A1356" s="727"/>
      <c r="B1356" s="730"/>
      <c r="C1356" s="123" t="s">
        <v>511</v>
      </c>
      <c r="D1356" s="124" t="s">
        <v>894</v>
      </c>
      <c r="E1356" s="120" t="s">
        <v>513</v>
      </c>
      <c r="F1356" s="121" t="s">
        <v>112</v>
      </c>
    </row>
    <row r="1357" spans="1:6" ht="13.5" thickBot="1">
      <c r="A1357" s="728"/>
      <c r="B1357" s="731"/>
      <c r="C1357" s="125"/>
      <c r="D1357" s="126"/>
      <c r="E1357" s="120" t="s">
        <v>514</v>
      </c>
      <c r="F1357" s="121" t="s">
        <v>112</v>
      </c>
    </row>
    <row r="1358" spans="1:6" ht="36.75" thickBot="1">
      <c r="A1358" s="726">
        <v>6</v>
      </c>
      <c r="B1358" s="729" t="s">
        <v>881</v>
      </c>
      <c r="C1358" s="120" t="s">
        <v>897</v>
      </c>
      <c r="D1358" s="121" t="s">
        <v>112</v>
      </c>
      <c r="E1358" s="120" t="s">
        <v>898</v>
      </c>
      <c r="F1358" s="121" t="s">
        <v>112</v>
      </c>
    </row>
    <row r="1359" spans="1:6" ht="24.75" thickBot="1">
      <c r="A1359" s="727"/>
      <c r="B1359" s="730"/>
      <c r="C1359" s="120" t="s">
        <v>499</v>
      </c>
      <c r="D1359" s="121" t="s">
        <v>112</v>
      </c>
      <c r="E1359" s="120" t="s">
        <v>500</v>
      </c>
      <c r="F1359" s="121" t="s">
        <v>112</v>
      </c>
    </row>
    <row r="1360" spans="1:6" ht="36.75" thickBot="1">
      <c r="A1360" s="727"/>
      <c r="B1360" s="730"/>
      <c r="C1360" s="120" t="s">
        <v>501</v>
      </c>
      <c r="D1360" s="121" t="s">
        <v>112</v>
      </c>
      <c r="E1360" s="120" t="s">
        <v>502</v>
      </c>
      <c r="F1360" s="121" t="s">
        <v>112</v>
      </c>
    </row>
    <row r="1361" spans="1:6" ht="36.75" thickBot="1">
      <c r="A1361" s="727"/>
      <c r="B1361" s="730"/>
      <c r="C1361" s="120" t="s">
        <v>503</v>
      </c>
      <c r="D1361" s="121" t="s">
        <v>112</v>
      </c>
      <c r="E1361" s="120" t="s">
        <v>504</v>
      </c>
      <c r="F1361" s="121" t="s">
        <v>112</v>
      </c>
    </row>
    <row r="1362" spans="1:6" ht="24.75" thickBot="1">
      <c r="A1362" s="727"/>
      <c r="B1362" s="730"/>
      <c r="C1362" s="120" t="s">
        <v>505</v>
      </c>
      <c r="D1362" s="121" t="s">
        <v>110</v>
      </c>
      <c r="E1362" s="120" t="s">
        <v>506</v>
      </c>
      <c r="F1362" s="121" t="s">
        <v>112</v>
      </c>
    </row>
    <row r="1363" spans="1:6" ht="24.75" thickBot="1">
      <c r="A1363" s="727"/>
      <c r="B1363" s="730"/>
      <c r="C1363" s="120" t="s">
        <v>507</v>
      </c>
      <c r="D1363" s="121" t="s">
        <v>112</v>
      </c>
      <c r="E1363" s="120" t="s">
        <v>508</v>
      </c>
      <c r="F1363" s="121" t="s">
        <v>112</v>
      </c>
    </row>
    <row r="1364" spans="1:6" ht="24.75" thickBot="1">
      <c r="A1364" s="727"/>
      <c r="B1364" s="730"/>
      <c r="C1364" s="122" t="s">
        <v>509</v>
      </c>
      <c r="D1364" s="121" t="s">
        <v>112</v>
      </c>
      <c r="E1364" s="120" t="s">
        <v>510</v>
      </c>
      <c r="F1364" s="121" t="s">
        <v>112</v>
      </c>
    </row>
    <row r="1365" spans="1:6" ht="26.25" thickBot="1">
      <c r="A1365" s="727"/>
      <c r="B1365" s="730"/>
      <c r="C1365" s="123" t="s">
        <v>511</v>
      </c>
      <c r="D1365" s="124" t="s">
        <v>894</v>
      </c>
      <c r="E1365" s="120" t="s">
        <v>513</v>
      </c>
      <c r="F1365" s="121"/>
    </row>
    <row r="1366" spans="1:6" ht="13.5" thickBot="1">
      <c r="A1366" s="728"/>
      <c r="B1366" s="731"/>
      <c r="C1366" s="125"/>
      <c r="D1366" s="126"/>
      <c r="E1366" s="120" t="s">
        <v>514</v>
      </c>
      <c r="F1366" s="121" t="s">
        <v>112</v>
      </c>
    </row>
    <row r="1367" spans="1:6" ht="36.75" thickBot="1">
      <c r="A1367" s="726">
        <v>7</v>
      </c>
      <c r="B1367" s="729" t="s">
        <v>882</v>
      </c>
      <c r="C1367" s="120" t="s">
        <v>897</v>
      </c>
      <c r="D1367" s="121" t="s">
        <v>112</v>
      </c>
      <c r="E1367" s="120" t="s">
        <v>498</v>
      </c>
      <c r="F1367" s="121" t="s">
        <v>110</v>
      </c>
    </row>
    <row r="1368" spans="1:6" ht="24.75" thickBot="1">
      <c r="A1368" s="727"/>
      <c r="B1368" s="730"/>
      <c r="C1368" s="120" t="s">
        <v>499</v>
      </c>
      <c r="D1368" s="121" t="s">
        <v>112</v>
      </c>
      <c r="E1368" s="120" t="s">
        <v>500</v>
      </c>
      <c r="F1368" s="121" t="s">
        <v>112</v>
      </c>
    </row>
    <row r="1369" spans="1:6" ht="36.75" thickBot="1">
      <c r="A1369" s="727"/>
      <c r="B1369" s="730"/>
      <c r="C1369" s="120" t="s">
        <v>501</v>
      </c>
      <c r="D1369" s="121" t="s">
        <v>112</v>
      </c>
      <c r="E1369" s="120" t="s">
        <v>502</v>
      </c>
      <c r="F1369" s="121" t="s">
        <v>112</v>
      </c>
    </row>
    <row r="1370" spans="1:6" ht="36.75" thickBot="1">
      <c r="A1370" s="727"/>
      <c r="B1370" s="730"/>
      <c r="C1370" s="120" t="s">
        <v>503</v>
      </c>
      <c r="D1370" s="121" t="s">
        <v>112</v>
      </c>
      <c r="E1370" s="120" t="s">
        <v>504</v>
      </c>
      <c r="F1370" s="121" t="s">
        <v>112</v>
      </c>
    </row>
    <row r="1371" spans="1:6" ht="24.75" thickBot="1">
      <c r="A1371" s="727"/>
      <c r="B1371" s="730"/>
      <c r="C1371" s="120" t="s">
        <v>505</v>
      </c>
      <c r="D1371" s="121" t="s">
        <v>112</v>
      </c>
      <c r="E1371" s="120" t="s">
        <v>506</v>
      </c>
      <c r="F1371" s="121" t="s">
        <v>112</v>
      </c>
    </row>
    <row r="1372" spans="1:6" ht="24.75" thickBot="1">
      <c r="A1372" s="727"/>
      <c r="B1372" s="730"/>
      <c r="C1372" s="120" t="s">
        <v>507</v>
      </c>
      <c r="D1372" s="121" t="s">
        <v>112</v>
      </c>
      <c r="E1372" s="120" t="s">
        <v>508</v>
      </c>
      <c r="F1372" s="121" t="s">
        <v>112</v>
      </c>
    </row>
    <row r="1373" spans="1:6" ht="24.75" thickBot="1">
      <c r="A1373" s="727"/>
      <c r="B1373" s="730"/>
      <c r="C1373" s="122" t="s">
        <v>509</v>
      </c>
      <c r="D1373" s="121" t="s">
        <v>112</v>
      </c>
      <c r="E1373" s="120" t="s">
        <v>510</v>
      </c>
      <c r="F1373" s="121" t="s">
        <v>112</v>
      </c>
    </row>
    <row r="1374" spans="1:6" ht="26.25" thickBot="1">
      <c r="A1374" s="727"/>
      <c r="B1374" s="730"/>
      <c r="C1374" s="123" t="s">
        <v>511</v>
      </c>
      <c r="D1374" s="124" t="s">
        <v>894</v>
      </c>
      <c r="E1374" s="120" t="s">
        <v>513</v>
      </c>
      <c r="F1374" s="121" t="s">
        <v>112</v>
      </c>
    </row>
    <row r="1375" spans="1:6" ht="13.5" thickBot="1">
      <c r="A1375" s="728"/>
      <c r="B1375" s="731"/>
      <c r="C1375" s="125"/>
      <c r="D1375" s="126"/>
      <c r="E1375" s="120" t="s">
        <v>514</v>
      </c>
      <c r="F1375" s="121" t="s">
        <v>112</v>
      </c>
    </row>
    <row r="1376" spans="1:6" ht="36.75" thickBot="1">
      <c r="A1376" s="726">
        <v>8</v>
      </c>
      <c r="B1376" s="729" t="s">
        <v>883</v>
      </c>
      <c r="C1376" s="120" t="s">
        <v>897</v>
      </c>
      <c r="D1376" s="121" t="s">
        <v>112</v>
      </c>
      <c r="E1376" s="120" t="s">
        <v>498</v>
      </c>
      <c r="F1376" s="121" t="s">
        <v>110</v>
      </c>
    </row>
    <row r="1377" spans="1:6" ht="24.75" thickBot="1">
      <c r="A1377" s="727"/>
      <c r="B1377" s="730"/>
      <c r="C1377" s="120" t="s">
        <v>499</v>
      </c>
      <c r="D1377" s="121" t="s">
        <v>112</v>
      </c>
      <c r="E1377" s="120" t="s">
        <v>500</v>
      </c>
      <c r="F1377" s="121" t="s">
        <v>112</v>
      </c>
    </row>
    <row r="1378" spans="1:6" ht="36.75" thickBot="1">
      <c r="A1378" s="727"/>
      <c r="B1378" s="730"/>
      <c r="C1378" s="120" t="s">
        <v>501</v>
      </c>
      <c r="D1378" s="121" t="s">
        <v>112</v>
      </c>
      <c r="E1378" s="120" t="s">
        <v>502</v>
      </c>
      <c r="F1378" s="121" t="s">
        <v>112</v>
      </c>
    </row>
    <row r="1379" spans="1:6" ht="36.75" thickBot="1">
      <c r="A1379" s="727"/>
      <c r="B1379" s="730"/>
      <c r="C1379" s="120" t="s">
        <v>503</v>
      </c>
      <c r="D1379" s="121" t="s">
        <v>112</v>
      </c>
      <c r="E1379" s="120" t="s">
        <v>504</v>
      </c>
      <c r="F1379" s="121" t="s">
        <v>112</v>
      </c>
    </row>
    <row r="1380" spans="1:6" ht="24.75" thickBot="1">
      <c r="A1380" s="727"/>
      <c r="B1380" s="730"/>
      <c r="C1380" s="120" t="s">
        <v>505</v>
      </c>
      <c r="D1380" s="121" t="s">
        <v>110</v>
      </c>
      <c r="E1380" s="120" t="s">
        <v>506</v>
      </c>
      <c r="F1380" s="121" t="s">
        <v>112</v>
      </c>
    </row>
    <row r="1381" spans="1:6" ht="24.75" thickBot="1">
      <c r="A1381" s="727"/>
      <c r="B1381" s="730"/>
      <c r="C1381" s="120" t="s">
        <v>507</v>
      </c>
      <c r="D1381" s="121" t="s">
        <v>112</v>
      </c>
      <c r="E1381" s="120" t="s">
        <v>508</v>
      </c>
      <c r="F1381" s="121" t="s">
        <v>112</v>
      </c>
    </row>
    <row r="1382" spans="1:6" ht="24.75" thickBot="1">
      <c r="A1382" s="727"/>
      <c r="B1382" s="730"/>
      <c r="C1382" s="122" t="s">
        <v>509</v>
      </c>
      <c r="D1382" s="121" t="s">
        <v>112</v>
      </c>
      <c r="E1382" s="120" t="s">
        <v>510</v>
      </c>
      <c r="F1382" s="121" t="s">
        <v>112</v>
      </c>
    </row>
    <row r="1383" spans="1:6" ht="26.25" thickBot="1">
      <c r="A1383" s="727"/>
      <c r="B1383" s="730"/>
      <c r="C1383" s="123" t="s">
        <v>511</v>
      </c>
      <c r="D1383" s="124" t="s">
        <v>894</v>
      </c>
      <c r="E1383" s="120" t="s">
        <v>513</v>
      </c>
      <c r="F1383" s="121" t="s">
        <v>112</v>
      </c>
    </row>
    <row r="1384" spans="1:6" ht="13.5" thickBot="1">
      <c r="A1384" s="728"/>
      <c r="B1384" s="731"/>
      <c r="C1384" s="125"/>
      <c r="D1384" s="126"/>
      <c r="E1384" s="120" t="s">
        <v>514</v>
      </c>
      <c r="F1384" s="121" t="s">
        <v>112</v>
      </c>
    </row>
    <row r="1385" spans="1:6" ht="13.5" thickBot="1">
      <c r="A1385" s="702" t="str">
        <f>'wykaz jednostek'!B7</f>
        <v>Przedszkole Nr 2</v>
      </c>
      <c r="B1385" s="702"/>
      <c r="C1385" s="702"/>
      <c r="D1385" s="702"/>
      <c r="E1385" s="702"/>
      <c r="F1385" s="702"/>
    </row>
    <row r="1386" spans="1:6" ht="36.75" thickBot="1">
      <c r="A1386" s="703" t="s">
        <v>9</v>
      </c>
      <c r="B1386" s="704" t="s">
        <v>556</v>
      </c>
      <c r="C1386" s="61" t="s">
        <v>497</v>
      </c>
      <c r="D1386" s="63" t="s">
        <v>112</v>
      </c>
      <c r="E1386" s="61" t="s">
        <v>557</v>
      </c>
      <c r="F1386" s="63" t="s">
        <v>110</v>
      </c>
    </row>
    <row r="1387" spans="1:6" ht="24.75" thickBot="1">
      <c r="A1387" s="704"/>
      <c r="B1387" s="704"/>
      <c r="C1387" s="61" t="s">
        <v>499</v>
      </c>
      <c r="D1387" s="63" t="s">
        <v>112</v>
      </c>
      <c r="E1387" s="61" t="s">
        <v>500</v>
      </c>
      <c r="F1387" s="63" t="s">
        <v>112</v>
      </c>
    </row>
    <row r="1388" spans="1:6" ht="36.75" thickBot="1">
      <c r="A1388" s="704"/>
      <c r="B1388" s="704"/>
      <c r="C1388" s="61" t="s">
        <v>501</v>
      </c>
      <c r="D1388" s="63" t="s">
        <v>112</v>
      </c>
      <c r="E1388" s="61" t="s">
        <v>558</v>
      </c>
      <c r="F1388" s="63" t="s">
        <v>110</v>
      </c>
    </row>
    <row r="1389" spans="1:6" ht="36.75" thickBot="1">
      <c r="A1389" s="704"/>
      <c r="B1389" s="704"/>
      <c r="C1389" s="61" t="s">
        <v>503</v>
      </c>
      <c r="D1389" s="63" t="s">
        <v>110</v>
      </c>
      <c r="E1389" s="61" t="s">
        <v>504</v>
      </c>
      <c r="F1389" s="63" t="s">
        <v>112</v>
      </c>
    </row>
    <row r="1390" spans="1:6" ht="36.75" thickBot="1">
      <c r="A1390" s="704"/>
      <c r="B1390" s="704"/>
      <c r="C1390" s="61" t="s">
        <v>505</v>
      </c>
      <c r="D1390" s="63" t="s">
        <v>110</v>
      </c>
      <c r="E1390" s="61" t="s">
        <v>506</v>
      </c>
      <c r="F1390" s="63" t="s">
        <v>525</v>
      </c>
    </row>
    <row r="1391" spans="1:6" ht="24.75" thickBot="1">
      <c r="A1391" s="704"/>
      <c r="B1391" s="704"/>
      <c r="C1391" s="61" t="s">
        <v>507</v>
      </c>
      <c r="D1391" s="63" t="s">
        <v>110</v>
      </c>
      <c r="E1391" s="61" t="s">
        <v>508</v>
      </c>
      <c r="F1391" s="63" t="s">
        <v>112</v>
      </c>
    </row>
    <row r="1392" spans="1:6" ht="24.75" thickBot="1">
      <c r="A1392" s="704"/>
      <c r="B1392" s="704"/>
      <c r="C1392" s="62" t="s">
        <v>509</v>
      </c>
      <c r="D1392" s="63" t="s">
        <v>521</v>
      </c>
      <c r="E1392" s="61" t="s">
        <v>510</v>
      </c>
      <c r="F1392" s="63" t="s">
        <v>112</v>
      </c>
    </row>
    <row r="1393" spans="1:6" ht="24.75" thickBot="1">
      <c r="A1393" s="704"/>
      <c r="B1393" s="704"/>
      <c r="C1393" s="705" t="s">
        <v>511</v>
      </c>
      <c r="D1393" s="706" t="s">
        <v>559</v>
      </c>
      <c r="E1393" s="61" t="s">
        <v>513</v>
      </c>
      <c r="F1393" s="63" t="s">
        <v>112</v>
      </c>
    </row>
    <row r="1394" spans="1:6" ht="13.5" thickBot="1">
      <c r="A1394" s="704"/>
      <c r="B1394" s="704"/>
      <c r="C1394" s="705"/>
      <c r="D1394" s="706"/>
      <c r="E1394" s="61" t="s">
        <v>514</v>
      </c>
      <c r="F1394" s="63" t="s">
        <v>112</v>
      </c>
    </row>
    <row r="1395" spans="1:6" ht="13.5" thickBot="1">
      <c r="A1395" s="702" t="str">
        <f>'wykaz jednostek'!B8</f>
        <v>Przedszkole Nr 4 KRAINA ODKRYWCÓW</v>
      </c>
      <c r="B1395" s="702"/>
      <c r="C1395" s="702"/>
      <c r="D1395" s="702"/>
      <c r="E1395" s="702"/>
      <c r="F1395" s="702"/>
    </row>
    <row r="1396" spans="1:6" ht="36.75" thickBot="1">
      <c r="A1396" s="703" t="s">
        <v>9</v>
      </c>
      <c r="B1396" s="704" t="s">
        <v>556</v>
      </c>
      <c r="C1396" s="61" t="s">
        <v>497</v>
      </c>
      <c r="D1396" s="63" t="s">
        <v>110</v>
      </c>
      <c r="E1396" s="61" t="s">
        <v>560</v>
      </c>
      <c r="F1396" s="63" t="s">
        <v>110</v>
      </c>
    </row>
    <row r="1397" spans="1:6" ht="24.75" thickBot="1">
      <c r="A1397" s="704"/>
      <c r="B1397" s="704"/>
      <c r="C1397" s="61" t="s">
        <v>499</v>
      </c>
      <c r="D1397" s="63" t="s">
        <v>112</v>
      </c>
      <c r="E1397" s="61" t="s">
        <v>500</v>
      </c>
      <c r="F1397" s="63" t="s">
        <v>112</v>
      </c>
    </row>
    <row r="1398" spans="1:6" ht="24.75" thickBot="1">
      <c r="A1398" s="704"/>
      <c r="B1398" s="704"/>
      <c r="C1398" s="61" t="s">
        <v>501</v>
      </c>
      <c r="D1398" s="63" t="s">
        <v>535</v>
      </c>
      <c r="E1398" s="61" t="s">
        <v>554</v>
      </c>
      <c r="F1398" s="63" t="s">
        <v>110</v>
      </c>
    </row>
    <row r="1399" spans="1:6" ht="24.75" thickBot="1">
      <c r="A1399" s="704"/>
      <c r="B1399" s="704"/>
      <c r="C1399" s="61" t="s">
        <v>503</v>
      </c>
      <c r="D1399" s="63" t="s">
        <v>110</v>
      </c>
      <c r="E1399" s="61" t="s">
        <v>517</v>
      </c>
      <c r="F1399" s="63" t="s">
        <v>110</v>
      </c>
    </row>
    <row r="1400" spans="1:6" ht="24.75" thickBot="1">
      <c r="A1400" s="704"/>
      <c r="B1400" s="704"/>
      <c r="C1400" s="61" t="s">
        <v>505</v>
      </c>
      <c r="D1400" s="63" t="s">
        <v>110</v>
      </c>
      <c r="E1400" s="61" t="s">
        <v>506</v>
      </c>
      <c r="F1400" s="63"/>
    </row>
    <row r="1401" spans="1:6" ht="24.75" thickBot="1">
      <c r="A1401" s="704"/>
      <c r="B1401" s="704"/>
      <c r="C1401" s="61" t="s">
        <v>507</v>
      </c>
      <c r="D1401" s="63" t="s">
        <v>110</v>
      </c>
      <c r="E1401" s="61" t="s">
        <v>508</v>
      </c>
      <c r="F1401" s="63"/>
    </row>
    <row r="1402" spans="1:6" ht="24.75" thickBot="1">
      <c r="A1402" s="704"/>
      <c r="B1402" s="704"/>
      <c r="C1402" s="62" t="s">
        <v>509</v>
      </c>
      <c r="D1402" s="63" t="s">
        <v>523</v>
      </c>
      <c r="E1402" s="61" t="s">
        <v>510</v>
      </c>
      <c r="F1402" s="63"/>
    </row>
    <row r="1403" spans="1:6" ht="24.75" thickBot="1">
      <c r="A1403" s="704"/>
      <c r="B1403" s="704"/>
      <c r="C1403" s="705" t="s">
        <v>511</v>
      </c>
      <c r="D1403" s="706"/>
      <c r="E1403" s="61" t="s">
        <v>513</v>
      </c>
      <c r="F1403" s="63"/>
    </row>
    <row r="1404" spans="1:6" ht="13.5" thickBot="1">
      <c r="A1404" s="704"/>
      <c r="B1404" s="704"/>
      <c r="C1404" s="705"/>
      <c r="D1404" s="706"/>
      <c r="E1404" s="61" t="s">
        <v>514</v>
      </c>
      <c r="F1404" s="63"/>
    </row>
    <row r="1405" spans="1:6" ht="13.5" thickBot="1">
      <c r="A1405" s="702" t="str">
        <f>'wykaz jednostek'!B9</f>
        <v>Szkoła Podstawowa im. Jana Pawła II w Napiwodzie</v>
      </c>
      <c r="B1405" s="702"/>
      <c r="C1405" s="702"/>
      <c r="D1405" s="702"/>
      <c r="E1405" s="702"/>
      <c r="F1405" s="702"/>
    </row>
    <row r="1406" spans="1:6" ht="36.75" thickBot="1">
      <c r="A1406" s="703" t="s">
        <v>9</v>
      </c>
      <c r="B1406" s="723" t="s">
        <v>431</v>
      </c>
      <c r="C1406" s="61" t="s">
        <v>497</v>
      </c>
      <c r="D1406" s="63" t="s">
        <v>112</v>
      </c>
      <c r="E1406" s="61" t="s">
        <v>901</v>
      </c>
      <c r="F1406" s="63" t="s">
        <v>110</v>
      </c>
    </row>
    <row r="1407" spans="1:6" ht="24.75" thickBot="1">
      <c r="A1407" s="704"/>
      <c r="B1407" s="724"/>
      <c r="C1407" s="61" t="s">
        <v>499</v>
      </c>
      <c r="D1407" s="63" t="s">
        <v>112</v>
      </c>
      <c r="E1407" s="61" t="s">
        <v>500</v>
      </c>
      <c r="F1407" s="63" t="s">
        <v>112</v>
      </c>
    </row>
    <row r="1408" spans="1:6" ht="24.75" thickBot="1">
      <c r="A1408" s="704"/>
      <c r="B1408" s="724"/>
      <c r="C1408" s="61" t="s">
        <v>501</v>
      </c>
      <c r="D1408" s="63" t="s">
        <v>112</v>
      </c>
      <c r="E1408" s="61" t="s">
        <v>519</v>
      </c>
      <c r="F1408" s="63" t="s">
        <v>110</v>
      </c>
    </row>
    <row r="1409" spans="1:6" ht="36.75" thickBot="1">
      <c r="A1409" s="704"/>
      <c r="B1409" s="724"/>
      <c r="C1409" s="61" t="s">
        <v>503</v>
      </c>
      <c r="D1409" s="63" t="s">
        <v>110</v>
      </c>
      <c r="E1409" s="61" t="s">
        <v>504</v>
      </c>
      <c r="F1409" s="63" t="s">
        <v>110</v>
      </c>
    </row>
    <row r="1410" spans="1:6" ht="36.75" thickBot="1">
      <c r="A1410" s="704"/>
      <c r="B1410" s="724"/>
      <c r="C1410" s="61" t="s">
        <v>505</v>
      </c>
      <c r="D1410" s="63" t="s">
        <v>110</v>
      </c>
      <c r="E1410" s="61" t="s">
        <v>506</v>
      </c>
      <c r="F1410" s="63" t="s">
        <v>525</v>
      </c>
    </row>
    <row r="1411" spans="1:6" ht="24.75" thickBot="1">
      <c r="A1411" s="704"/>
      <c r="B1411" s="724"/>
      <c r="C1411" s="61" t="s">
        <v>507</v>
      </c>
      <c r="D1411" s="63" t="s">
        <v>110</v>
      </c>
      <c r="E1411" s="61" t="s">
        <v>508</v>
      </c>
      <c r="F1411" s="63" t="s">
        <v>112</v>
      </c>
    </row>
    <row r="1412" spans="1:6" ht="24.75" thickBot="1">
      <c r="A1412" s="704"/>
      <c r="B1412" s="724"/>
      <c r="C1412" s="62" t="s">
        <v>509</v>
      </c>
      <c r="D1412" s="63" t="s">
        <v>521</v>
      </c>
      <c r="E1412" s="61" t="s">
        <v>510</v>
      </c>
      <c r="F1412" s="63" t="s">
        <v>112</v>
      </c>
    </row>
    <row r="1413" spans="1:6" ht="36.75" thickBot="1">
      <c r="A1413" s="704"/>
      <c r="B1413" s="724"/>
      <c r="C1413" s="705" t="s">
        <v>511</v>
      </c>
      <c r="D1413" s="706" t="s">
        <v>561</v>
      </c>
      <c r="E1413" s="61" t="s">
        <v>513</v>
      </c>
      <c r="F1413" s="63" t="s">
        <v>525</v>
      </c>
    </row>
    <row r="1414" spans="1:6" ht="36.75" thickBot="1">
      <c r="A1414" s="704"/>
      <c r="B1414" s="725"/>
      <c r="C1414" s="705"/>
      <c r="D1414" s="706"/>
      <c r="E1414" s="61" t="s">
        <v>514</v>
      </c>
      <c r="F1414" s="63" t="s">
        <v>525</v>
      </c>
    </row>
    <row r="1415" spans="1:6" ht="13.5" thickBot="1">
      <c r="A1415" s="702" t="str">
        <f>'wykaz jednostek'!B10</f>
        <v xml:space="preserve">Szkoła Podstawowa im. Stanisława Mikołajczyka w Rączkach </v>
      </c>
      <c r="B1415" s="702"/>
      <c r="C1415" s="702"/>
      <c r="D1415" s="702"/>
      <c r="E1415" s="702"/>
      <c r="F1415" s="702"/>
    </row>
    <row r="1416" spans="1:6" ht="36.75" thickBot="1">
      <c r="A1416" s="703" t="s">
        <v>9</v>
      </c>
      <c r="B1416" s="704" t="s">
        <v>562</v>
      </c>
      <c r="C1416" s="61" t="s">
        <v>497</v>
      </c>
      <c r="D1416" s="63" t="s">
        <v>110</v>
      </c>
      <c r="E1416" s="61" t="s">
        <v>563</v>
      </c>
      <c r="F1416" s="63" t="s">
        <v>110</v>
      </c>
    </row>
    <row r="1417" spans="1:6" ht="24.75" thickBot="1">
      <c r="A1417" s="704"/>
      <c r="B1417" s="704"/>
      <c r="C1417" s="61" t="s">
        <v>499</v>
      </c>
      <c r="D1417" s="63" t="s">
        <v>112</v>
      </c>
      <c r="E1417" s="61" t="s">
        <v>500</v>
      </c>
      <c r="F1417" s="63" t="s">
        <v>112</v>
      </c>
    </row>
    <row r="1418" spans="1:6" ht="24.75" thickBot="1">
      <c r="A1418" s="704"/>
      <c r="B1418" s="704"/>
      <c r="C1418" s="61" t="s">
        <v>501</v>
      </c>
      <c r="D1418" s="63" t="s">
        <v>112</v>
      </c>
      <c r="E1418" s="61" t="s">
        <v>519</v>
      </c>
      <c r="F1418" s="63" t="s">
        <v>110</v>
      </c>
    </row>
    <row r="1419" spans="1:6" ht="24.75" thickBot="1">
      <c r="A1419" s="704"/>
      <c r="B1419" s="704"/>
      <c r="C1419" s="61" t="s">
        <v>503</v>
      </c>
      <c r="D1419" s="63" t="s">
        <v>110</v>
      </c>
      <c r="E1419" s="61" t="s">
        <v>517</v>
      </c>
      <c r="F1419" s="63" t="s">
        <v>110</v>
      </c>
    </row>
    <row r="1420" spans="1:6" ht="24.75" thickBot="1">
      <c r="A1420" s="704"/>
      <c r="B1420" s="704"/>
      <c r="C1420" s="61" t="s">
        <v>505</v>
      </c>
      <c r="D1420" s="63" t="s">
        <v>110</v>
      </c>
      <c r="E1420" s="61" t="s">
        <v>506</v>
      </c>
      <c r="F1420" s="63" t="s">
        <v>112</v>
      </c>
    </row>
    <row r="1421" spans="1:6" ht="24.75" thickBot="1">
      <c r="A1421" s="704"/>
      <c r="B1421" s="704"/>
      <c r="C1421" s="61" t="s">
        <v>507</v>
      </c>
      <c r="D1421" s="63" t="s">
        <v>110</v>
      </c>
      <c r="E1421" s="61" t="s">
        <v>508</v>
      </c>
      <c r="F1421" s="63" t="s">
        <v>112</v>
      </c>
    </row>
    <row r="1422" spans="1:6" ht="24.75" thickBot="1">
      <c r="A1422" s="704"/>
      <c r="B1422" s="704"/>
      <c r="C1422" s="62" t="s">
        <v>509</v>
      </c>
      <c r="D1422" s="63" t="s">
        <v>521</v>
      </c>
      <c r="E1422" s="61" t="s">
        <v>510</v>
      </c>
      <c r="F1422" s="63" t="s">
        <v>112</v>
      </c>
    </row>
    <row r="1423" spans="1:6" ht="24.75" thickBot="1">
      <c r="A1423" s="704"/>
      <c r="B1423" s="704"/>
      <c r="C1423" s="705" t="s">
        <v>511</v>
      </c>
      <c r="D1423" s="706"/>
      <c r="E1423" s="61" t="s">
        <v>513</v>
      </c>
      <c r="F1423" s="63" t="s">
        <v>112</v>
      </c>
    </row>
    <row r="1424" spans="1:6" ht="13.5" thickBot="1">
      <c r="A1424" s="704"/>
      <c r="B1424" s="704"/>
      <c r="C1424" s="705"/>
      <c r="D1424" s="706"/>
      <c r="E1424" s="61" t="s">
        <v>514</v>
      </c>
      <c r="F1424" s="63" t="s">
        <v>112</v>
      </c>
    </row>
    <row r="1425" spans="1:6" ht="36.75" thickBot="1">
      <c r="A1425" s="703" t="s">
        <v>15</v>
      </c>
      <c r="B1425" s="704" t="s">
        <v>402</v>
      </c>
      <c r="C1425" s="61" t="s">
        <v>497</v>
      </c>
      <c r="D1425" s="63" t="s">
        <v>112</v>
      </c>
      <c r="E1425" s="61" t="s">
        <v>515</v>
      </c>
      <c r="F1425" s="63" t="s">
        <v>112</v>
      </c>
    </row>
    <row r="1426" spans="1:6" ht="24.75" thickBot="1">
      <c r="A1426" s="704"/>
      <c r="B1426" s="704"/>
      <c r="C1426" s="61" t="s">
        <v>499</v>
      </c>
      <c r="D1426" s="63" t="s">
        <v>112</v>
      </c>
      <c r="E1426" s="61" t="s">
        <v>500</v>
      </c>
      <c r="F1426" s="63" t="s">
        <v>112</v>
      </c>
    </row>
    <row r="1427" spans="1:6" ht="36.75" thickBot="1">
      <c r="A1427" s="704"/>
      <c r="B1427" s="704"/>
      <c r="C1427" s="61" t="s">
        <v>501</v>
      </c>
      <c r="D1427" s="63" t="s">
        <v>112</v>
      </c>
      <c r="E1427" s="61" t="s">
        <v>502</v>
      </c>
      <c r="F1427" s="63" t="s">
        <v>112</v>
      </c>
    </row>
    <row r="1428" spans="1:6" ht="24.75" thickBot="1">
      <c r="A1428" s="704"/>
      <c r="B1428" s="704"/>
      <c r="C1428" s="61" t="s">
        <v>503</v>
      </c>
      <c r="D1428" s="63" t="s">
        <v>112</v>
      </c>
      <c r="E1428" s="61" t="s">
        <v>517</v>
      </c>
      <c r="F1428" s="63" t="s">
        <v>110</v>
      </c>
    </row>
    <row r="1429" spans="1:6" ht="24.75" thickBot="1">
      <c r="A1429" s="704"/>
      <c r="B1429" s="704"/>
      <c r="C1429" s="61" t="s">
        <v>505</v>
      </c>
      <c r="D1429" s="63" t="s">
        <v>112</v>
      </c>
      <c r="E1429" s="61" t="s">
        <v>506</v>
      </c>
      <c r="F1429" s="63" t="s">
        <v>112</v>
      </c>
    </row>
    <row r="1430" spans="1:6" ht="24.75" thickBot="1">
      <c r="A1430" s="704"/>
      <c r="B1430" s="704"/>
      <c r="C1430" s="61" t="s">
        <v>507</v>
      </c>
      <c r="D1430" s="63" t="s">
        <v>112</v>
      </c>
      <c r="E1430" s="61" t="s">
        <v>508</v>
      </c>
      <c r="F1430" s="63" t="s">
        <v>112</v>
      </c>
    </row>
    <row r="1431" spans="1:6" ht="24.75" thickBot="1">
      <c r="A1431" s="704"/>
      <c r="B1431" s="704"/>
      <c r="C1431" s="62" t="s">
        <v>509</v>
      </c>
      <c r="D1431" s="63" t="s">
        <v>112</v>
      </c>
      <c r="E1431" s="61" t="s">
        <v>510</v>
      </c>
      <c r="F1431" s="63" t="s">
        <v>112</v>
      </c>
    </row>
    <row r="1432" spans="1:6" ht="24.75" thickBot="1">
      <c r="A1432" s="704"/>
      <c r="B1432" s="704"/>
      <c r="C1432" s="705" t="s">
        <v>511</v>
      </c>
      <c r="D1432" s="706"/>
      <c r="E1432" s="61" t="s">
        <v>513</v>
      </c>
      <c r="F1432" s="63" t="s">
        <v>112</v>
      </c>
    </row>
    <row r="1433" spans="1:6" ht="13.5" thickBot="1">
      <c r="A1433" s="704"/>
      <c r="B1433" s="704"/>
      <c r="C1433" s="705"/>
      <c r="D1433" s="706"/>
      <c r="E1433" s="61" t="s">
        <v>514</v>
      </c>
      <c r="F1433" s="63" t="s">
        <v>112</v>
      </c>
    </row>
    <row r="1434" spans="1:6" ht="13.5" thickBot="1">
      <c r="A1434" s="702" t="str">
        <f>'wykaz jednostek'!B11</f>
        <v>Szkoła Podstawowa im. prof. Romana Kobendzy w Łynie</v>
      </c>
      <c r="B1434" s="702"/>
      <c r="C1434" s="702"/>
      <c r="D1434" s="702"/>
      <c r="E1434" s="702"/>
      <c r="F1434" s="702"/>
    </row>
    <row r="1435" spans="1:6" ht="48.75" thickBot="1">
      <c r="A1435" s="703" t="s">
        <v>9</v>
      </c>
      <c r="B1435" s="704" t="s">
        <v>436</v>
      </c>
      <c r="C1435" s="61" t="s">
        <v>564</v>
      </c>
      <c r="D1435" s="63" t="s">
        <v>112</v>
      </c>
      <c r="E1435" s="61" t="s">
        <v>844</v>
      </c>
      <c r="F1435" s="63" t="s">
        <v>110</v>
      </c>
    </row>
    <row r="1436" spans="1:6" ht="24.75" thickBot="1">
      <c r="A1436" s="704"/>
      <c r="B1436" s="704"/>
      <c r="C1436" s="61" t="s">
        <v>499</v>
      </c>
      <c r="D1436" s="63" t="s">
        <v>112</v>
      </c>
      <c r="E1436" s="61" t="s">
        <v>500</v>
      </c>
      <c r="F1436" s="63" t="s">
        <v>112</v>
      </c>
    </row>
    <row r="1437" spans="1:6" ht="36.75" thickBot="1">
      <c r="A1437" s="704"/>
      <c r="B1437" s="704"/>
      <c r="C1437" s="61" t="s">
        <v>501</v>
      </c>
      <c r="D1437" s="63" t="s">
        <v>112</v>
      </c>
      <c r="E1437" s="61" t="s">
        <v>565</v>
      </c>
      <c r="F1437" s="63" t="s">
        <v>110</v>
      </c>
    </row>
    <row r="1438" spans="1:6" ht="36.75" thickBot="1">
      <c r="A1438" s="704"/>
      <c r="B1438" s="704"/>
      <c r="C1438" s="61" t="s">
        <v>503</v>
      </c>
      <c r="D1438" s="63" t="s">
        <v>110</v>
      </c>
      <c r="E1438" s="61" t="s">
        <v>566</v>
      </c>
      <c r="F1438" s="63" t="s">
        <v>110</v>
      </c>
    </row>
    <row r="1439" spans="1:6" ht="24.75" thickBot="1">
      <c r="A1439" s="704"/>
      <c r="B1439" s="704"/>
      <c r="C1439" s="61" t="s">
        <v>505</v>
      </c>
      <c r="D1439" s="63" t="s">
        <v>110</v>
      </c>
      <c r="E1439" s="61" t="s">
        <v>506</v>
      </c>
      <c r="F1439" s="63" t="s">
        <v>112</v>
      </c>
    </row>
    <row r="1440" spans="1:6" ht="24.75" thickBot="1">
      <c r="A1440" s="704"/>
      <c r="B1440" s="704"/>
      <c r="C1440" s="61" t="s">
        <v>507</v>
      </c>
      <c r="D1440" s="63" t="s">
        <v>110</v>
      </c>
      <c r="E1440" s="61" t="s">
        <v>508</v>
      </c>
      <c r="F1440" s="63" t="s">
        <v>112</v>
      </c>
    </row>
    <row r="1441" spans="1:6" ht="24.75" thickBot="1">
      <c r="A1441" s="704"/>
      <c r="B1441" s="704"/>
      <c r="C1441" s="62" t="s">
        <v>509</v>
      </c>
      <c r="D1441" s="63" t="s">
        <v>523</v>
      </c>
      <c r="E1441" s="61" t="s">
        <v>510</v>
      </c>
      <c r="F1441" s="63" t="s">
        <v>112</v>
      </c>
    </row>
    <row r="1442" spans="1:6" ht="24.75" customHeight="1" thickBot="1">
      <c r="A1442" s="704"/>
      <c r="B1442" s="704"/>
      <c r="C1442" s="705" t="s">
        <v>511</v>
      </c>
      <c r="D1442" s="706"/>
      <c r="E1442" s="61" t="s">
        <v>513</v>
      </c>
      <c r="F1442" s="63" t="s">
        <v>112</v>
      </c>
    </row>
    <row r="1443" spans="1:6" ht="13.5" thickBot="1">
      <c r="A1443" s="704"/>
      <c r="B1443" s="704"/>
      <c r="C1443" s="705"/>
      <c r="D1443" s="706"/>
      <c r="E1443" s="61" t="s">
        <v>514</v>
      </c>
      <c r="F1443" s="63" t="s">
        <v>112</v>
      </c>
    </row>
    <row r="1444" spans="1:6" ht="48.75" thickBot="1">
      <c r="A1444" s="703" t="s">
        <v>9</v>
      </c>
      <c r="B1444" s="704" t="s">
        <v>842</v>
      </c>
      <c r="C1444" s="61" t="s">
        <v>564</v>
      </c>
      <c r="D1444" s="63" t="s">
        <v>112</v>
      </c>
      <c r="E1444" s="61" t="s">
        <v>845</v>
      </c>
      <c r="F1444" s="63" t="s">
        <v>110</v>
      </c>
    </row>
    <row r="1445" spans="1:6" ht="24.75" thickBot="1">
      <c r="A1445" s="704"/>
      <c r="B1445" s="704"/>
      <c r="C1445" s="61" t="s">
        <v>499</v>
      </c>
      <c r="D1445" s="63" t="s">
        <v>112</v>
      </c>
      <c r="E1445" s="61" t="s">
        <v>500</v>
      </c>
      <c r="F1445" s="63" t="s">
        <v>112</v>
      </c>
    </row>
    <row r="1446" spans="1:6" ht="36.75" thickBot="1">
      <c r="A1446" s="704"/>
      <c r="B1446" s="704"/>
      <c r="C1446" s="61" t="s">
        <v>501</v>
      </c>
      <c r="D1446" s="63" t="s">
        <v>112</v>
      </c>
      <c r="E1446" s="61" t="s">
        <v>565</v>
      </c>
      <c r="F1446" s="63" t="s">
        <v>110</v>
      </c>
    </row>
    <row r="1447" spans="1:6" ht="36.75" thickBot="1">
      <c r="A1447" s="704"/>
      <c r="B1447" s="704"/>
      <c r="C1447" s="61" t="s">
        <v>503</v>
      </c>
      <c r="D1447" s="63" t="s">
        <v>110</v>
      </c>
      <c r="E1447" s="61" t="s">
        <v>566</v>
      </c>
      <c r="F1447" s="63" t="s">
        <v>112</v>
      </c>
    </row>
    <row r="1448" spans="1:6" ht="24.75" thickBot="1">
      <c r="A1448" s="704"/>
      <c r="B1448" s="704"/>
      <c r="C1448" s="61" t="s">
        <v>505</v>
      </c>
      <c r="D1448" s="63" t="s">
        <v>110</v>
      </c>
      <c r="E1448" s="61" t="s">
        <v>506</v>
      </c>
      <c r="F1448" s="63" t="s">
        <v>112</v>
      </c>
    </row>
    <row r="1449" spans="1:6" ht="36.75" thickBot="1">
      <c r="A1449" s="704"/>
      <c r="B1449" s="704"/>
      <c r="C1449" s="61" t="s">
        <v>507</v>
      </c>
      <c r="D1449" s="63" t="s">
        <v>110</v>
      </c>
      <c r="E1449" s="61" t="s">
        <v>508</v>
      </c>
      <c r="F1449" s="63" t="s">
        <v>525</v>
      </c>
    </row>
    <row r="1450" spans="1:6" ht="24.75" thickBot="1">
      <c r="A1450" s="704"/>
      <c r="B1450" s="704"/>
      <c r="C1450" s="62" t="s">
        <v>509</v>
      </c>
      <c r="D1450" s="63" t="s">
        <v>523</v>
      </c>
      <c r="E1450" s="61" t="s">
        <v>510</v>
      </c>
      <c r="F1450" s="63" t="s">
        <v>112</v>
      </c>
    </row>
    <row r="1451" spans="1:6" ht="24.75" thickBot="1">
      <c r="A1451" s="704"/>
      <c r="B1451" s="704"/>
      <c r="C1451" s="705" t="s">
        <v>511</v>
      </c>
      <c r="D1451" s="706"/>
      <c r="E1451" s="61" t="s">
        <v>513</v>
      </c>
      <c r="F1451" s="63" t="s">
        <v>112</v>
      </c>
    </row>
    <row r="1452" spans="1:6" ht="13.5" thickBot="1">
      <c r="A1452" s="704"/>
      <c r="B1452" s="704"/>
      <c r="C1452" s="705"/>
      <c r="D1452" s="706"/>
      <c r="E1452" s="61" t="s">
        <v>514</v>
      </c>
      <c r="F1452" s="63" t="s">
        <v>112</v>
      </c>
    </row>
    <row r="1453" spans="1:6" ht="13.5" thickBot="1">
      <c r="A1453" s="702" t="s">
        <v>811</v>
      </c>
      <c r="B1453" s="702"/>
      <c r="C1453" s="702"/>
      <c r="D1453" s="702"/>
      <c r="E1453" s="702"/>
      <c r="F1453" s="702"/>
    </row>
    <row r="1454" spans="1:6" ht="36.75" thickBot="1">
      <c r="A1454" s="703" t="s">
        <v>9</v>
      </c>
      <c r="B1454" s="704" t="s">
        <v>816</v>
      </c>
      <c r="C1454" s="61" t="s">
        <v>497</v>
      </c>
      <c r="D1454" s="63" t="s">
        <v>112</v>
      </c>
      <c r="E1454" s="61" t="s">
        <v>817</v>
      </c>
      <c r="F1454" s="63" t="s">
        <v>110</v>
      </c>
    </row>
    <row r="1455" spans="1:6" ht="24.75" thickBot="1">
      <c r="A1455" s="704"/>
      <c r="B1455" s="704"/>
      <c r="C1455" s="61" t="s">
        <v>499</v>
      </c>
      <c r="D1455" s="63" t="s">
        <v>112</v>
      </c>
      <c r="E1455" s="61" t="s">
        <v>500</v>
      </c>
      <c r="F1455" s="63" t="s">
        <v>112</v>
      </c>
    </row>
    <row r="1456" spans="1:6" ht="36.75" thickBot="1">
      <c r="A1456" s="704"/>
      <c r="B1456" s="704"/>
      <c r="C1456" s="61" t="s">
        <v>501</v>
      </c>
      <c r="D1456" s="63" t="s">
        <v>112</v>
      </c>
      <c r="E1456" s="61" t="s">
        <v>502</v>
      </c>
      <c r="F1456" s="63" t="s">
        <v>110</v>
      </c>
    </row>
    <row r="1457" spans="1:6" ht="36.75" thickBot="1">
      <c r="A1457" s="704"/>
      <c r="B1457" s="704"/>
      <c r="C1457" s="61" t="s">
        <v>503</v>
      </c>
      <c r="D1457" s="63" t="s">
        <v>110</v>
      </c>
      <c r="E1457" s="61" t="s">
        <v>504</v>
      </c>
      <c r="F1457" s="63" t="s">
        <v>112</v>
      </c>
    </row>
    <row r="1458" spans="1:6" ht="24.75" thickBot="1">
      <c r="A1458" s="704"/>
      <c r="B1458" s="704"/>
      <c r="C1458" s="61" t="s">
        <v>505</v>
      </c>
      <c r="D1458" s="63" t="s">
        <v>112</v>
      </c>
      <c r="E1458" s="61" t="s">
        <v>506</v>
      </c>
      <c r="F1458" s="63" t="s">
        <v>112</v>
      </c>
    </row>
    <row r="1459" spans="1:6" ht="24.75" thickBot="1">
      <c r="A1459" s="704"/>
      <c r="B1459" s="704"/>
      <c r="C1459" s="61" t="s">
        <v>507</v>
      </c>
      <c r="D1459" s="63" t="s">
        <v>112</v>
      </c>
      <c r="E1459" s="61" t="s">
        <v>508</v>
      </c>
      <c r="F1459" s="63" t="s">
        <v>112</v>
      </c>
    </row>
    <row r="1460" spans="1:6" ht="36.75" thickBot="1">
      <c r="A1460" s="704"/>
      <c r="B1460" s="704"/>
      <c r="C1460" s="62" t="s">
        <v>509</v>
      </c>
      <c r="D1460" s="63" t="s">
        <v>521</v>
      </c>
      <c r="E1460" s="61" t="s">
        <v>510</v>
      </c>
      <c r="F1460" s="63" t="s">
        <v>525</v>
      </c>
    </row>
    <row r="1461" spans="1:6" ht="24.75" thickBot="1">
      <c r="A1461" s="704"/>
      <c r="B1461" s="704"/>
      <c r="C1461" s="705" t="s">
        <v>511</v>
      </c>
      <c r="D1461" s="706"/>
      <c r="E1461" s="61" t="s">
        <v>513</v>
      </c>
      <c r="F1461" s="63" t="s">
        <v>112</v>
      </c>
    </row>
    <row r="1462" spans="1:6" ht="13.5" thickBot="1">
      <c r="A1462" s="704"/>
      <c r="B1462" s="704"/>
      <c r="C1462" s="705"/>
      <c r="D1462" s="706"/>
      <c r="E1462" s="61" t="s">
        <v>514</v>
      </c>
      <c r="F1462" s="63" t="s">
        <v>112</v>
      </c>
    </row>
    <row r="1463" spans="1:6" ht="36.75" thickBot="1">
      <c r="A1463" s="703" t="s">
        <v>15</v>
      </c>
      <c r="B1463" s="704" t="s">
        <v>814</v>
      </c>
      <c r="C1463" s="61" t="s">
        <v>497</v>
      </c>
      <c r="D1463" s="63" t="s">
        <v>112</v>
      </c>
      <c r="E1463" s="61" t="s">
        <v>515</v>
      </c>
      <c r="F1463" s="63" t="s">
        <v>110</v>
      </c>
    </row>
    <row r="1464" spans="1:6" ht="24.75" thickBot="1">
      <c r="A1464" s="704"/>
      <c r="B1464" s="704"/>
      <c r="C1464" s="61" t="s">
        <v>499</v>
      </c>
      <c r="D1464" s="63" t="s">
        <v>112</v>
      </c>
      <c r="E1464" s="61" t="s">
        <v>500</v>
      </c>
      <c r="F1464" s="63" t="s">
        <v>112</v>
      </c>
    </row>
    <row r="1465" spans="1:6" ht="36.75" thickBot="1">
      <c r="A1465" s="704"/>
      <c r="B1465" s="704"/>
      <c r="C1465" s="61" t="s">
        <v>501</v>
      </c>
      <c r="D1465" s="63" t="s">
        <v>112</v>
      </c>
      <c r="E1465" s="61" t="s">
        <v>502</v>
      </c>
      <c r="F1465" s="63" t="s">
        <v>112</v>
      </c>
    </row>
    <row r="1466" spans="1:6" ht="36.75" thickBot="1">
      <c r="A1466" s="704"/>
      <c r="B1466" s="704"/>
      <c r="C1466" s="61" t="s">
        <v>503</v>
      </c>
      <c r="D1466" s="63" t="s">
        <v>112</v>
      </c>
      <c r="E1466" s="61" t="s">
        <v>504</v>
      </c>
      <c r="F1466" s="63" t="s">
        <v>112</v>
      </c>
    </row>
    <row r="1467" spans="1:6" ht="24.75" thickBot="1">
      <c r="A1467" s="704"/>
      <c r="B1467" s="704"/>
      <c r="C1467" s="61" t="s">
        <v>505</v>
      </c>
      <c r="D1467" s="63" t="s">
        <v>112</v>
      </c>
      <c r="E1467" s="61" t="s">
        <v>506</v>
      </c>
      <c r="F1467" s="63" t="s">
        <v>112</v>
      </c>
    </row>
    <row r="1468" spans="1:6" ht="24.75" thickBot="1">
      <c r="A1468" s="704"/>
      <c r="B1468" s="704"/>
      <c r="C1468" s="61" t="s">
        <v>507</v>
      </c>
      <c r="D1468" s="63" t="s">
        <v>112</v>
      </c>
      <c r="E1468" s="61" t="s">
        <v>508</v>
      </c>
      <c r="F1468" s="63" t="s">
        <v>112</v>
      </c>
    </row>
    <row r="1469" spans="1:6" ht="24.75" thickBot="1">
      <c r="A1469" s="704"/>
      <c r="B1469" s="704"/>
      <c r="C1469" s="62" t="s">
        <v>509</v>
      </c>
      <c r="D1469" s="63" t="s">
        <v>112</v>
      </c>
      <c r="E1469" s="61" t="s">
        <v>510</v>
      </c>
      <c r="F1469" s="63" t="s">
        <v>112</v>
      </c>
    </row>
    <row r="1470" spans="1:6" ht="24.75" thickBot="1">
      <c r="A1470" s="704"/>
      <c r="B1470" s="704"/>
      <c r="C1470" s="705" t="s">
        <v>511</v>
      </c>
      <c r="D1470" s="706"/>
      <c r="E1470" s="61" t="s">
        <v>513</v>
      </c>
      <c r="F1470" s="63" t="s">
        <v>112</v>
      </c>
    </row>
    <row r="1471" spans="1:6" ht="13.5" thickBot="1">
      <c r="A1471" s="704"/>
      <c r="B1471" s="704"/>
      <c r="C1471" s="705"/>
      <c r="D1471" s="706"/>
      <c r="E1471" s="61" t="s">
        <v>514</v>
      </c>
      <c r="F1471" s="63" t="s">
        <v>112</v>
      </c>
    </row>
    <row r="1472" spans="1:6" ht="36.75" thickBot="1">
      <c r="A1472" s="703" t="s">
        <v>21</v>
      </c>
      <c r="B1472" s="704" t="s">
        <v>815</v>
      </c>
      <c r="C1472" s="61" t="s">
        <v>497</v>
      </c>
      <c r="D1472" s="63" t="s">
        <v>112</v>
      </c>
      <c r="E1472" s="61" t="s">
        <v>515</v>
      </c>
      <c r="F1472" s="63" t="s">
        <v>112</v>
      </c>
    </row>
    <row r="1473" spans="1:6" ht="24.75" thickBot="1">
      <c r="A1473" s="704"/>
      <c r="B1473" s="704"/>
      <c r="C1473" s="61" t="s">
        <v>499</v>
      </c>
      <c r="D1473" s="63" t="s">
        <v>112</v>
      </c>
      <c r="E1473" s="61" t="s">
        <v>500</v>
      </c>
      <c r="F1473" s="63" t="s">
        <v>112</v>
      </c>
    </row>
    <row r="1474" spans="1:6" ht="36.75" thickBot="1">
      <c r="A1474" s="704"/>
      <c r="B1474" s="704"/>
      <c r="C1474" s="61" t="s">
        <v>501</v>
      </c>
      <c r="D1474" s="63" t="s">
        <v>112</v>
      </c>
      <c r="E1474" s="61" t="s">
        <v>502</v>
      </c>
      <c r="F1474" s="63" t="s">
        <v>112</v>
      </c>
    </row>
    <row r="1475" spans="1:6" ht="36.75" thickBot="1">
      <c r="A1475" s="704"/>
      <c r="B1475" s="704"/>
      <c r="C1475" s="61" t="s">
        <v>503</v>
      </c>
      <c r="D1475" s="63" t="s">
        <v>112</v>
      </c>
      <c r="E1475" s="61" t="s">
        <v>504</v>
      </c>
      <c r="F1475" s="63" t="s">
        <v>112</v>
      </c>
    </row>
    <row r="1476" spans="1:6" ht="24.75" thickBot="1">
      <c r="A1476" s="704"/>
      <c r="B1476" s="704"/>
      <c r="C1476" s="61" t="s">
        <v>505</v>
      </c>
      <c r="D1476" s="63" t="s">
        <v>112</v>
      </c>
      <c r="E1476" s="61" t="s">
        <v>506</v>
      </c>
      <c r="F1476" s="63" t="s">
        <v>112</v>
      </c>
    </row>
    <row r="1477" spans="1:6" ht="24.75" thickBot="1">
      <c r="A1477" s="704"/>
      <c r="B1477" s="704"/>
      <c r="C1477" s="61" t="s">
        <v>507</v>
      </c>
      <c r="D1477" s="63" t="s">
        <v>112</v>
      </c>
      <c r="E1477" s="61" t="s">
        <v>508</v>
      </c>
      <c r="F1477" s="63" t="s">
        <v>112</v>
      </c>
    </row>
    <row r="1478" spans="1:6" ht="24.75" thickBot="1">
      <c r="A1478" s="704"/>
      <c r="B1478" s="704"/>
      <c r="C1478" s="62" t="s">
        <v>509</v>
      </c>
      <c r="D1478" s="63" t="s">
        <v>112</v>
      </c>
      <c r="E1478" s="61" t="s">
        <v>510</v>
      </c>
      <c r="F1478" s="63" t="s">
        <v>112</v>
      </c>
    </row>
    <row r="1479" spans="1:6" ht="24.75" thickBot="1">
      <c r="A1479" s="704"/>
      <c r="B1479" s="704"/>
      <c r="C1479" s="705" t="s">
        <v>511</v>
      </c>
      <c r="D1479" s="706"/>
      <c r="E1479" s="61" t="s">
        <v>513</v>
      </c>
      <c r="F1479" s="63" t="s">
        <v>112</v>
      </c>
    </row>
    <row r="1480" spans="1:6" ht="13.5" thickBot="1">
      <c r="A1480" s="704"/>
      <c r="B1480" s="704"/>
      <c r="C1480" s="705"/>
      <c r="D1480" s="706"/>
      <c r="E1480" s="61" t="s">
        <v>514</v>
      </c>
      <c r="F1480" s="63" t="s">
        <v>112</v>
      </c>
    </row>
    <row r="1481" spans="1:6" ht="13.5" thickBot="1">
      <c r="A1481" s="702" t="s">
        <v>810</v>
      </c>
      <c r="B1481" s="702"/>
      <c r="C1481" s="702"/>
      <c r="D1481" s="702"/>
      <c r="E1481" s="702"/>
      <c r="F1481" s="702"/>
    </row>
    <row r="1482" spans="1:6" ht="36.75" thickBot="1">
      <c r="A1482" s="703" t="s">
        <v>9</v>
      </c>
      <c r="B1482" s="704" t="s">
        <v>562</v>
      </c>
      <c r="C1482" s="61" t="s">
        <v>497</v>
      </c>
      <c r="D1482" s="63" t="s">
        <v>110</v>
      </c>
      <c r="E1482" s="61" t="s">
        <v>567</v>
      </c>
      <c r="F1482" s="63" t="s">
        <v>110</v>
      </c>
    </row>
    <row r="1483" spans="1:6" ht="24.75" thickBot="1">
      <c r="A1483" s="704"/>
      <c r="B1483" s="704"/>
      <c r="C1483" s="61" t="s">
        <v>568</v>
      </c>
      <c r="D1483" s="63" t="s">
        <v>521</v>
      </c>
      <c r="E1483" s="61" t="s">
        <v>500</v>
      </c>
      <c r="F1483" s="63" t="s">
        <v>112</v>
      </c>
    </row>
    <row r="1484" spans="1:6" ht="24.75" thickBot="1">
      <c r="A1484" s="704"/>
      <c r="B1484" s="704"/>
      <c r="C1484" s="61" t="s">
        <v>501</v>
      </c>
      <c r="D1484" s="63" t="s">
        <v>112</v>
      </c>
      <c r="E1484" s="61" t="s">
        <v>569</v>
      </c>
      <c r="F1484" s="63" t="s">
        <v>110</v>
      </c>
    </row>
    <row r="1485" spans="1:6" ht="36.75" thickBot="1">
      <c r="A1485" s="704"/>
      <c r="B1485" s="704"/>
      <c r="C1485" s="61" t="s">
        <v>503</v>
      </c>
      <c r="D1485" s="63" t="s">
        <v>112</v>
      </c>
      <c r="E1485" s="61" t="s">
        <v>504</v>
      </c>
      <c r="F1485" s="63" t="s">
        <v>112</v>
      </c>
    </row>
    <row r="1486" spans="1:6" ht="24.75" thickBot="1">
      <c r="A1486" s="704"/>
      <c r="B1486" s="704"/>
      <c r="C1486" s="61" t="s">
        <v>505</v>
      </c>
      <c r="D1486" s="63" t="s">
        <v>110</v>
      </c>
      <c r="E1486" s="61" t="s">
        <v>506</v>
      </c>
      <c r="F1486" s="63" t="s">
        <v>112</v>
      </c>
    </row>
    <row r="1487" spans="1:6" ht="24.75" thickBot="1">
      <c r="A1487" s="704"/>
      <c r="B1487" s="704"/>
      <c r="C1487" s="61" t="s">
        <v>507</v>
      </c>
      <c r="D1487" s="63" t="s">
        <v>112</v>
      </c>
      <c r="E1487" s="61" t="s">
        <v>508</v>
      </c>
      <c r="F1487" s="63" t="s">
        <v>112</v>
      </c>
    </row>
    <row r="1488" spans="1:6" ht="24.75" thickBot="1">
      <c r="A1488" s="704"/>
      <c r="B1488" s="704"/>
      <c r="C1488" s="62" t="s">
        <v>509</v>
      </c>
      <c r="D1488" s="63" t="s">
        <v>521</v>
      </c>
      <c r="E1488" s="61" t="s">
        <v>510</v>
      </c>
      <c r="F1488" s="63" t="s">
        <v>112</v>
      </c>
    </row>
    <row r="1489" spans="1:6" ht="24.75" thickBot="1">
      <c r="A1489" s="704"/>
      <c r="B1489" s="704"/>
      <c r="C1489" s="705" t="s">
        <v>511</v>
      </c>
      <c r="D1489" s="706" t="s">
        <v>112</v>
      </c>
      <c r="E1489" s="61" t="s">
        <v>513</v>
      </c>
      <c r="F1489" s="63" t="s">
        <v>112</v>
      </c>
    </row>
    <row r="1490" spans="1:6" ht="13.5" thickBot="1">
      <c r="A1490" s="704"/>
      <c r="B1490" s="704"/>
      <c r="C1490" s="705"/>
      <c r="D1490" s="706"/>
      <c r="E1490" s="61" t="s">
        <v>514</v>
      </c>
      <c r="F1490" s="63" t="s">
        <v>112</v>
      </c>
    </row>
    <row r="1491" spans="1:6" ht="13.5" thickBot="1">
      <c r="A1491" s="702" t="str">
        <f>'wykaz jednostek'!B14</f>
        <v>Szkoła Podstawowa Nr 3 im. Janusza Korczaka w Nidzicy</v>
      </c>
      <c r="B1491" s="702"/>
      <c r="C1491" s="702"/>
      <c r="D1491" s="702"/>
      <c r="E1491" s="702"/>
      <c r="F1491" s="702"/>
    </row>
    <row r="1492" spans="1:6" ht="36.75" thickBot="1">
      <c r="A1492" s="694" t="s">
        <v>9</v>
      </c>
      <c r="B1492" s="719" t="s">
        <v>826</v>
      </c>
      <c r="C1492" s="112" t="s">
        <v>806</v>
      </c>
      <c r="D1492" s="111" t="s">
        <v>112</v>
      </c>
      <c r="E1492" s="113" t="s">
        <v>858</v>
      </c>
      <c r="F1492" s="111" t="s">
        <v>110</v>
      </c>
    </row>
    <row r="1493" spans="1:6" ht="24.75" thickBot="1">
      <c r="A1493" s="694"/>
      <c r="B1493" s="719"/>
      <c r="C1493" s="112" t="s">
        <v>499</v>
      </c>
      <c r="D1493" s="111" t="s">
        <v>112</v>
      </c>
      <c r="E1493" s="113" t="s">
        <v>500</v>
      </c>
      <c r="F1493" s="111" t="s">
        <v>112</v>
      </c>
    </row>
    <row r="1494" spans="1:6" ht="24.75" thickBot="1">
      <c r="A1494" s="694"/>
      <c r="B1494" s="719"/>
      <c r="C1494" s="112" t="s">
        <v>501</v>
      </c>
      <c r="D1494" s="111" t="s">
        <v>112</v>
      </c>
      <c r="E1494" s="113" t="s">
        <v>859</v>
      </c>
      <c r="F1494" s="111" t="s">
        <v>110</v>
      </c>
    </row>
    <row r="1495" spans="1:6" ht="36.75" thickBot="1">
      <c r="A1495" s="694"/>
      <c r="B1495" s="719"/>
      <c r="C1495" s="112" t="s">
        <v>503</v>
      </c>
      <c r="D1495" s="111" t="s">
        <v>112</v>
      </c>
      <c r="E1495" s="113" t="s">
        <v>504</v>
      </c>
      <c r="F1495" s="111" t="s">
        <v>112</v>
      </c>
    </row>
    <row r="1496" spans="1:6" ht="36.75" thickBot="1">
      <c r="A1496" s="694"/>
      <c r="B1496" s="719"/>
      <c r="C1496" s="112" t="s">
        <v>505</v>
      </c>
      <c r="D1496" s="111" t="s">
        <v>110</v>
      </c>
      <c r="E1496" s="113" t="s">
        <v>506</v>
      </c>
      <c r="F1496" s="111" t="s">
        <v>808</v>
      </c>
    </row>
    <row r="1497" spans="1:6" ht="24.75" thickBot="1">
      <c r="A1497" s="694"/>
      <c r="B1497" s="719"/>
      <c r="C1497" s="112" t="s">
        <v>507</v>
      </c>
      <c r="D1497" s="111" t="s">
        <v>112</v>
      </c>
      <c r="E1497" s="113" t="s">
        <v>508</v>
      </c>
      <c r="F1497" s="111" t="s">
        <v>112</v>
      </c>
    </row>
    <row r="1498" spans="1:6" ht="24.75" thickBot="1">
      <c r="A1498" s="694"/>
      <c r="B1498" s="719"/>
      <c r="C1498" s="114" t="s">
        <v>509</v>
      </c>
      <c r="D1498" s="111" t="s">
        <v>521</v>
      </c>
      <c r="E1498" s="113" t="s">
        <v>510</v>
      </c>
      <c r="F1498" s="111" t="s">
        <v>112</v>
      </c>
    </row>
    <row r="1499" spans="1:6" ht="24.75" thickBot="1">
      <c r="A1499" s="694"/>
      <c r="B1499" s="719"/>
      <c r="C1499" s="697" t="s">
        <v>511</v>
      </c>
      <c r="D1499" s="698"/>
      <c r="E1499" s="113" t="s">
        <v>513</v>
      </c>
      <c r="F1499" s="111" t="s">
        <v>112</v>
      </c>
    </row>
    <row r="1500" spans="1:6" ht="13.5" thickBot="1">
      <c r="A1500" s="694"/>
      <c r="B1500" s="719"/>
      <c r="C1500" s="697"/>
      <c r="D1500" s="698"/>
      <c r="E1500" s="113" t="s">
        <v>514</v>
      </c>
      <c r="F1500" s="111" t="s">
        <v>112</v>
      </c>
    </row>
  </sheetData>
  <dataConsolidate/>
  <mergeCells count="649">
    <mergeCell ref="A13:A21"/>
    <mergeCell ref="B13:B21"/>
    <mergeCell ref="C20:C21"/>
    <mergeCell ref="D20:D21"/>
    <mergeCell ref="A40:A48"/>
    <mergeCell ref="B40:B48"/>
    <mergeCell ref="C47:C48"/>
    <mergeCell ref="D47:D48"/>
    <mergeCell ref="C29:C30"/>
    <mergeCell ref="D29:D30"/>
    <mergeCell ref="A22:A30"/>
    <mergeCell ref="B22:B30"/>
    <mergeCell ref="A31:A39"/>
    <mergeCell ref="B31:B39"/>
    <mergeCell ref="C38:C39"/>
    <mergeCell ref="D38:D39"/>
    <mergeCell ref="A1358:A1366"/>
    <mergeCell ref="A1322:A1330"/>
    <mergeCell ref="B1322:B1330"/>
    <mergeCell ref="A67:A75"/>
    <mergeCell ref="B67:B75"/>
    <mergeCell ref="C101:C102"/>
    <mergeCell ref="C209:C210"/>
    <mergeCell ref="A112:A120"/>
    <mergeCell ref="B157:B165"/>
    <mergeCell ref="C164:C165"/>
    <mergeCell ref="A76:A84"/>
    <mergeCell ref="C1320:C1321"/>
    <mergeCell ref="C1191:C1192"/>
    <mergeCell ref="B256:B264"/>
    <mergeCell ref="C263:C264"/>
    <mergeCell ref="B265:B273"/>
    <mergeCell ref="C272:C273"/>
    <mergeCell ref="B85:B93"/>
    <mergeCell ref="A1340:A1348"/>
    <mergeCell ref="B1340:B1348"/>
    <mergeCell ref="B139:B147"/>
    <mergeCell ref="C1200:C1201"/>
    <mergeCell ref="A1211:A1219"/>
    <mergeCell ref="B1211:B1219"/>
    <mergeCell ref="A58:A66"/>
    <mergeCell ref="B58:B66"/>
    <mergeCell ref="C65:C66"/>
    <mergeCell ref="D65:D66"/>
    <mergeCell ref="B1349:B1357"/>
    <mergeCell ref="D1191:D1192"/>
    <mergeCell ref="D263:D264"/>
    <mergeCell ref="C92:C93"/>
    <mergeCell ref="D92:D93"/>
    <mergeCell ref="C119:C120"/>
    <mergeCell ref="D119:D120"/>
    <mergeCell ref="D272:D273"/>
    <mergeCell ref="C281:C282"/>
    <mergeCell ref="D281:D282"/>
    <mergeCell ref="C290:C291"/>
    <mergeCell ref="D290:D291"/>
    <mergeCell ref="C299:C300"/>
    <mergeCell ref="D299:D300"/>
    <mergeCell ref="A1202:A1210"/>
    <mergeCell ref="B1202:B1210"/>
    <mergeCell ref="C1209:C1210"/>
    <mergeCell ref="D1209:D1210"/>
    <mergeCell ref="A1193:A1201"/>
    <mergeCell ref="B1193:B1201"/>
    <mergeCell ref="A49:A57"/>
    <mergeCell ref="B49:B57"/>
    <mergeCell ref="A1367:A1375"/>
    <mergeCell ref="B1367:B1375"/>
    <mergeCell ref="B1358:B1366"/>
    <mergeCell ref="A1349:A1357"/>
    <mergeCell ref="B211:B219"/>
    <mergeCell ref="A1121:A1129"/>
    <mergeCell ref="B1121:B1129"/>
    <mergeCell ref="A1313:A1321"/>
    <mergeCell ref="B1313:B1321"/>
    <mergeCell ref="A1331:A1339"/>
    <mergeCell ref="B76:B84"/>
    <mergeCell ref="A94:A102"/>
    <mergeCell ref="B94:B102"/>
    <mergeCell ref="A103:A111"/>
    <mergeCell ref="A121:A129"/>
    <mergeCell ref="B121:B129"/>
    <mergeCell ref="B112:B120"/>
    <mergeCell ref="A85:A93"/>
    <mergeCell ref="B274:B282"/>
    <mergeCell ref="B283:B291"/>
    <mergeCell ref="B292:B300"/>
    <mergeCell ref="B301:B309"/>
    <mergeCell ref="A1376:A1384"/>
    <mergeCell ref="B1376:B1384"/>
    <mergeCell ref="D1320:D1321"/>
    <mergeCell ref="B148:B156"/>
    <mergeCell ref="C155:C156"/>
    <mergeCell ref="B202:B210"/>
    <mergeCell ref="D155:D156"/>
    <mergeCell ref="A157:A165"/>
    <mergeCell ref="B1331:B1339"/>
    <mergeCell ref="D1001:D1002"/>
    <mergeCell ref="B1003:B1011"/>
    <mergeCell ref="C1137:C1138"/>
    <mergeCell ref="D1137:D1138"/>
    <mergeCell ref="A1130:A1138"/>
    <mergeCell ref="A184:A192"/>
    <mergeCell ref="A193:A201"/>
    <mergeCell ref="B247:B255"/>
    <mergeCell ref="C254:C255"/>
    <mergeCell ref="D254:D255"/>
    <mergeCell ref="B1175:B1183"/>
    <mergeCell ref="C1182:C1183"/>
    <mergeCell ref="D1182:D1183"/>
    <mergeCell ref="A1184:A1192"/>
    <mergeCell ref="B1184:B1192"/>
    <mergeCell ref="A1463:A1471"/>
    <mergeCell ref="B1463:B1471"/>
    <mergeCell ref="C1470:C1471"/>
    <mergeCell ref="C1442:C1443"/>
    <mergeCell ref="A1385:F1385"/>
    <mergeCell ref="A1386:A1394"/>
    <mergeCell ref="B1386:B1394"/>
    <mergeCell ref="C1393:C1394"/>
    <mergeCell ref="D1393:D1394"/>
    <mergeCell ref="A1395:F1395"/>
    <mergeCell ref="A1396:A1404"/>
    <mergeCell ref="B1396:B1404"/>
    <mergeCell ref="C1403:C1404"/>
    <mergeCell ref="D1403:D1404"/>
    <mergeCell ref="A1405:F1405"/>
    <mergeCell ref="A1406:A1414"/>
    <mergeCell ref="B1406:B1414"/>
    <mergeCell ref="C1413:C1414"/>
    <mergeCell ref="D1413:D1414"/>
    <mergeCell ref="A1415:F1415"/>
    <mergeCell ref="A1434:F1434"/>
    <mergeCell ref="A1444:A1452"/>
    <mergeCell ref="B1444:B1452"/>
    <mergeCell ref="C1451:C1452"/>
    <mergeCell ref="B1472:B1480"/>
    <mergeCell ref="C1479:C1480"/>
    <mergeCell ref="D1479:D1480"/>
    <mergeCell ref="A4:A12"/>
    <mergeCell ref="B4:B12"/>
    <mergeCell ref="A1112:A1120"/>
    <mergeCell ref="B1435:B1443"/>
    <mergeCell ref="C146:C147"/>
    <mergeCell ref="D146:D147"/>
    <mergeCell ref="A148:A156"/>
    <mergeCell ref="A139:A147"/>
    <mergeCell ref="A166:A174"/>
    <mergeCell ref="B166:B174"/>
    <mergeCell ref="B1112:B1120"/>
    <mergeCell ref="C1119:C1120"/>
    <mergeCell ref="D1119:D1120"/>
    <mergeCell ref="B220:B228"/>
    <mergeCell ref="C227:C228"/>
    <mergeCell ref="D1110:D1111"/>
    <mergeCell ref="D209:D210"/>
    <mergeCell ref="C1128:C1129"/>
    <mergeCell ref="D1128:D1129"/>
    <mergeCell ref="B994:B1002"/>
    <mergeCell ref="C1001:C1002"/>
    <mergeCell ref="C2:D2"/>
    <mergeCell ref="C182:C183"/>
    <mergeCell ref="D182:D183"/>
    <mergeCell ref="B103:B111"/>
    <mergeCell ref="C110:C111"/>
    <mergeCell ref="C218:C219"/>
    <mergeCell ref="D218:D219"/>
    <mergeCell ref="D164:D165"/>
    <mergeCell ref="D101:D102"/>
    <mergeCell ref="C128:C129"/>
    <mergeCell ref="B184:B192"/>
    <mergeCell ref="C191:C192"/>
    <mergeCell ref="D191:D192"/>
    <mergeCell ref="B193:B201"/>
    <mergeCell ref="C200:C201"/>
    <mergeCell ref="D200:D201"/>
    <mergeCell ref="C56:C57"/>
    <mergeCell ref="D56:D57"/>
    <mergeCell ref="C74:C75"/>
    <mergeCell ref="D74:D75"/>
    <mergeCell ref="C83:C84"/>
    <mergeCell ref="D83:D84"/>
    <mergeCell ref="D128:D129"/>
    <mergeCell ref="D110:D111"/>
    <mergeCell ref="E2:F2"/>
    <mergeCell ref="A3:F3"/>
    <mergeCell ref="A1102:F1102"/>
    <mergeCell ref="A1103:A1111"/>
    <mergeCell ref="B1103:B1111"/>
    <mergeCell ref="C1110:C1111"/>
    <mergeCell ref="C173:C174"/>
    <mergeCell ref="D173:D174"/>
    <mergeCell ref="A175:A183"/>
    <mergeCell ref="B175:B183"/>
    <mergeCell ref="A985:A993"/>
    <mergeCell ref="B1048:B1056"/>
    <mergeCell ref="C1055:C1056"/>
    <mergeCell ref="D227:D228"/>
    <mergeCell ref="B229:B237"/>
    <mergeCell ref="C236:C237"/>
    <mergeCell ref="D236:D237"/>
    <mergeCell ref="B238:B246"/>
    <mergeCell ref="C245:C246"/>
    <mergeCell ref="D245:D246"/>
    <mergeCell ref="A1012:A1020"/>
    <mergeCell ref="B985:B993"/>
    <mergeCell ref="C992:C993"/>
    <mergeCell ref="D992:D993"/>
    <mergeCell ref="A1492:A1500"/>
    <mergeCell ref="B1492:B1500"/>
    <mergeCell ref="C1499:C1500"/>
    <mergeCell ref="D1499:D1500"/>
    <mergeCell ref="B1130:B1138"/>
    <mergeCell ref="D1470:D1471"/>
    <mergeCell ref="A1472:A1480"/>
    <mergeCell ref="C1164:C1165"/>
    <mergeCell ref="D1164:D1165"/>
    <mergeCell ref="A1139:A1147"/>
    <mergeCell ref="B1139:B1147"/>
    <mergeCell ref="C1146:C1147"/>
    <mergeCell ref="D1146:D1147"/>
    <mergeCell ref="D1155:D1156"/>
    <mergeCell ref="A1157:A1165"/>
    <mergeCell ref="B1157:B1165"/>
    <mergeCell ref="A1166:A1174"/>
    <mergeCell ref="B1166:B1174"/>
    <mergeCell ref="C1173:C1174"/>
    <mergeCell ref="D1173:D1174"/>
    <mergeCell ref="A1148:A1156"/>
    <mergeCell ref="B1148:B1156"/>
    <mergeCell ref="C1155:C1156"/>
    <mergeCell ref="A1175:A1183"/>
    <mergeCell ref="D1200:D1201"/>
    <mergeCell ref="C308:C309"/>
    <mergeCell ref="D308:D309"/>
    <mergeCell ref="B310:B318"/>
    <mergeCell ref="C317:C318"/>
    <mergeCell ref="D317:D318"/>
    <mergeCell ref="B319:B327"/>
    <mergeCell ref="C326:C327"/>
    <mergeCell ref="D326:D327"/>
    <mergeCell ref="B328:B336"/>
    <mergeCell ref="C335:C336"/>
    <mergeCell ref="D335:D336"/>
    <mergeCell ref="B337:B345"/>
    <mergeCell ref="C344:C345"/>
    <mergeCell ref="B472:B480"/>
    <mergeCell ref="C479:C480"/>
    <mergeCell ref="D344:D345"/>
    <mergeCell ref="B346:B354"/>
    <mergeCell ref="D398:D399"/>
    <mergeCell ref="C416:C417"/>
    <mergeCell ref="D416:D417"/>
    <mergeCell ref="B418:B426"/>
    <mergeCell ref="C425:C426"/>
    <mergeCell ref="D425:D426"/>
    <mergeCell ref="C1218:C1219"/>
    <mergeCell ref="D1218:D1219"/>
    <mergeCell ref="A1220:A1228"/>
    <mergeCell ref="B1220:B1228"/>
    <mergeCell ref="C1227:C1228"/>
    <mergeCell ref="D1227:D1228"/>
    <mergeCell ref="C353:C354"/>
    <mergeCell ref="D353:D354"/>
    <mergeCell ref="B355:B363"/>
    <mergeCell ref="C362:C363"/>
    <mergeCell ref="D362:D363"/>
    <mergeCell ref="B364:B372"/>
    <mergeCell ref="C371:C372"/>
    <mergeCell ref="D371:D372"/>
    <mergeCell ref="B373:B381"/>
    <mergeCell ref="C380:C381"/>
    <mergeCell ref="D380:D381"/>
    <mergeCell ref="B490:B498"/>
    <mergeCell ref="C497:C498"/>
    <mergeCell ref="B382:B390"/>
    <mergeCell ref="C389:C390"/>
    <mergeCell ref="D389:D390"/>
    <mergeCell ref="B391:B399"/>
    <mergeCell ref="C398:C399"/>
    <mergeCell ref="A1229:A1237"/>
    <mergeCell ref="B1229:B1237"/>
    <mergeCell ref="C1236:C1237"/>
    <mergeCell ref="D1236:D1237"/>
    <mergeCell ref="B481:B489"/>
    <mergeCell ref="C488:C489"/>
    <mergeCell ref="D488:D489"/>
    <mergeCell ref="B427:B435"/>
    <mergeCell ref="C434:C435"/>
    <mergeCell ref="D434:D435"/>
    <mergeCell ref="B436:B444"/>
    <mergeCell ref="C443:C444"/>
    <mergeCell ref="D443:D444"/>
    <mergeCell ref="B445:B453"/>
    <mergeCell ref="C452:C453"/>
    <mergeCell ref="D452:D453"/>
    <mergeCell ref="B535:B543"/>
    <mergeCell ref="C542:C543"/>
    <mergeCell ref="D542:D543"/>
    <mergeCell ref="D479:D480"/>
    <mergeCell ref="D515:D516"/>
    <mergeCell ref="B517:B525"/>
    <mergeCell ref="C524:C525"/>
    <mergeCell ref="D524:D525"/>
    <mergeCell ref="A1247:A1255"/>
    <mergeCell ref="B1247:B1255"/>
    <mergeCell ref="C1254:C1255"/>
    <mergeCell ref="D1254:D1255"/>
    <mergeCell ref="A1238:A1246"/>
    <mergeCell ref="B1238:B1246"/>
    <mergeCell ref="A1256:F1256"/>
    <mergeCell ref="A1257:A1265"/>
    <mergeCell ref="B1257:B1265"/>
    <mergeCell ref="C1264:C1265"/>
    <mergeCell ref="D1264:D1265"/>
    <mergeCell ref="C1245:C1246"/>
    <mergeCell ref="D1245:D1246"/>
    <mergeCell ref="A1266:A1274"/>
    <mergeCell ref="B1266:B1274"/>
    <mergeCell ref="C1273:C1274"/>
    <mergeCell ref="D1273:D1274"/>
    <mergeCell ref="A1275:F1275"/>
    <mergeCell ref="A1276:A1284"/>
    <mergeCell ref="B1276:B1284"/>
    <mergeCell ref="C1283:C1284"/>
    <mergeCell ref="D1283:D1284"/>
    <mergeCell ref="B1285:B1293"/>
    <mergeCell ref="C1292:C1293"/>
    <mergeCell ref="D1292:D1293"/>
    <mergeCell ref="A1312:F1312"/>
    <mergeCell ref="A1294:A1302"/>
    <mergeCell ref="B1294:B1302"/>
    <mergeCell ref="C1301:C1302"/>
    <mergeCell ref="D1301:D1302"/>
    <mergeCell ref="A1303:A1311"/>
    <mergeCell ref="B1303:B1311"/>
    <mergeCell ref="C1310:C1311"/>
    <mergeCell ref="D1310:D1311"/>
    <mergeCell ref="B400:B408"/>
    <mergeCell ref="C407:C408"/>
    <mergeCell ref="D407:D408"/>
    <mergeCell ref="B409:B417"/>
    <mergeCell ref="B454:B462"/>
    <mergeCell ref="C461:C462"/>
    <mergeCell ref="D461:D462"/>
    <mergeCell ref="B463:B471"/>
    <mergeCell ref="C470:C471"/>
    <mergeCell ref="D470:D471"/>
    <mergeCell ref="D497:D498"/>
    <mergeCell ref="B526:B534"/>
    <mergeCell ref="C533:C534"/>
    <mergeCell ref="B508:B516"/>
    <mergeCell ref="C515:C516"/>
    <mergeCell ref="D533:D534"/>
    <mergeCell ref="C560:C561"/>
    <mergeCell ref="D560:D561"/>
    <mergeCell ref="A1425:A1433"/>
    <mergeCell ref="B1425:B1433"/>
    <mergeCell ref="C1432:C1433"/>
    <mergeCell ref="D1432:D1433"/>
    <mergeCell ref="A1416:A1424"/>
    <mergeCell ref="B1416:B1424"/>
    <mergeCell ref="C1423:C1424"/>
    <mergeCell ref="D1423:D1424"/>
    <mergeCell ref="D695:D696"/>
    <mergeCell ref="B715:B723"/>
    <mergeCell ref="C722:C723"/>
    <mergeCell ref="D722:D723"/>
    <mergeCell ref="A1048:A1056"/>
    <mergeCell ref="A1066:A1074"/>
    <mergeCell ref="B1057:B1065"/>
    <mergeCell ref="B724:B732"/>
    <mergeCell ref="D1451:D1452"/>
    <mergeCell ref="A1435:A1443"/>
    <mergeCell ref="D1442:D1443"/>
    <mergeCell ref="B499:B507"/>
    <mergeCell ref="C506:C507"/>
    <mergeCell ref="D506:D507"/>
    <mergeCell ref="B562:B570"/>
    <mergeCell ref="C569:C570"/>
    <mergeCell ref="D569:D570"/>
    <mergeCell ref="B544:B552"/>
    <mergeCell ref="C551:C552"/>
    <mergeCell ref="D551:D552"/>
    <mergeCell ref="B553:B561"/>
    <mergeCell ref="A994:A1002"/>
    <mergeCell ref="A1003:A1011"/>
    <mergeCell ref="C1010:C1011"/>
    <mergeCell ref="D1010:D1011"/>
    <mergeCell ref="B571:B579"/>
    <mergeCell ref="C578:C579"/>
    <mergeCell ref="D578:D579"/>
    <mergeCell ref="B580:B588"/>
    <mergeCell ref="C587:C588"/>
    <mergeCell ref="D587:D588"/>
    <mergeCell ref="A1285:A1293"/>
    <mergeCell ref="C695:C696"/>
    <mergeCell ref="A1482:A1490"/>
    <mergeCell ref="B1482:B1490"/>
    <mergeCell ref="C1489:C1490"/>
    <mergeCell ref="D1489:D1490"/>
    <mergeCell ref="B589:B597"/>
    <mergeCell ref="C596:C597"/>
    <mergeCell ref="B679:B687"/>
    <mergeCell ref="C686:C687"/>
    <mergeCell ref="D686:D687"/>
    <mergeCell ref="A1453:F1453"/>
    <mergeCell ref="D1019:D1020"/>
    <mergeCell ref="B1021:B1029"/>
    <mergeCell ref="C1028:C1029"/>
    <mergeCell ref="D1028:D1029"/>
    <mergeCell ref="C641:C642"/>
    <mergeCell ref="D641:D642"/>
    <mergeCell ref="B661:B669"/>
    <mergeCell ref="C668:C669"/>
    <mergeCell ref="D668:D669"/>
    <mergeCell ref="B697:B705"/>
    <mergeCell ref="C704:C705"/>
    <mergeCell ref="B643:B651"/>
    <mergeCell ref="C650:C651"/>
    <mergeCell ref="B688:B696"/>
    <mergeCell ref="A1491:F1491"/>
    <mergeCell ref="A1454:A1462"/>
    <mergeCell ref="B1454:B1462"/>
    <mergeCell ref="C1461:C1462"/>
    <mergeCell ref="D1461:D1462"/>
    <mergeCell ref="A1481:F1481"/>
    <mergeCell ref="A1021:A1029"/>
    <mergeCell ref="D596:D597"/>
    <mergeCell ref="B598:B606"/>
    <mergeCell ref="C605:C606"/>
    <mergeCell ref="D605:D606"/>
    <mergeCell ref="B607:B615"/>
    <mergeCell ref="C614:C615"/>
    <mergeCell ref="D614:D615"/>
    <mergeCell ref="B1012:B1020"/>
    <mergeCell ref="C1019:C1020"/>
    <mergeCell ref="D704:D705"/>
    <mergeCell ref="B706:B714"/>
    <mergeCell ref="C713:C714"/>
    <mergeCell ref="D713:D714"/>
    <mergeCell ref="B625:B633"/>
    <mergeCell ref="C632:C633"/>
    <mergeCell ref="D632:D633"/>
    <mergeCell ref="D731:D732"/>
    <mergeCell ref="B733:B741"/>
    <mergeCell ref="C740:C741"/>
    <mergeCell ref="D740:D741"/>
    <mergeCell ref="B742:B750"/>
    <mergeCell ref="C749:C750"/>
    <mergeCell ref="D749:D750"/>
    <mergeCell ref="B751:B759"/>
    <mergeCell ref="C758:C759"/>
    <mergeCell ref="D758:D759"/>
    <mergeCell ref="C731:C732"/>
    <mergeCell ref="C776:C777"/>
    <mergeCell ref="D776:D777"/>
    <mergeCell ref="B778:B786"/>
    <mergeCell ref="C785:C786"/>
    <mergeCell ref="A1039:A1047"/>
    <mergeCell ref="A1030:A1038"/>
    <mergeCell ref="D1055:D1056"/>
    <mergeCell ref="B1066:B1074"/>
    <mergeCell ref="C803:C804"/>
    <mergeCell ref="D803:D804"/>
    <mergeCell ref="C866:C867"/>
    <mergeCell ref="D866:D867"/>
    <mergeCell ref="D830:D831"/>
    <mergeCell ref="B832:B840"/>
    <mergeCell ref="C839:C840"/>
    <mergeCell ref="D839:D840"/>
    <mergeCell ref="B841:B849"/>
    <mergeCell ref="D920:D921"/>
    <mergeCell ref="B877:B885"/>
    <mergeCell ref="C884:C885"/>
    <mergeCell ref="D884:D885"/>
    <mergeCell ref="B895:B903"/>
    <mergeCell ref="C974:C975"/>
    <mergeCell ref="D974:D975"/>
    <mergeCell ref="B760:B768"/>
    <mergeCell ref="C767:C768"/>
    <mergeCell ref="D767:D768"/>
    <mergeCell ref="B769:B777"/>
    <mergeCell ref="A1093:A1101"/>
    <mergeCell ref="B1093:B1101"/>
    <mergeCell ref="D821:D822"/>
    <mergeCell ref="B823:B831"/>
    <mergeCell ref="C830:C831"/>
    <mergeCell ref="D785:D786"/>
    <mergeCell ref="B787:B795"/>
    <mergeCell ref="C794:C795"/>
    <mergeCell ref="D794:D795"/>
    <mergeCell ref="B796:B804"/>
    <mergeCell ref="C848:C849"/>
    <mergeCell ref="D848:D849"/>
    <mergeCell ref="B805:B813"/>
    <mergeCell ref="C812:C813"/>
    <mergeCell ref="D812:D813"/>
    <mergeCell ref="B814:B822"/>
    <mergeCell ref="C821:C822"/>
    <mergeCell ref="B868:B876"/>
    <mergeCell ref="C875:C876"/>
    <mergeCell ref="D875:D876"/>
    <mergeCell ref="C947:C948"/>
    <mergeCell ref="D947:D948"/>
    <mergeCell ref="B949:B957"/>
    <mergeCell ref="C956:C957"/>
    <mergeCell ref="D956:D957"/>
    <mergeCell ref="C902:C903"/>
    <mergeCell ref="D902:D903"/>
    <mergeCell ref="C929:C930"/>
    <mergeCell ref="D929:D930"/>
    <mergeCell ref="B931:B939"/>
    <mergeCell ref="C938:C939"/>
    <mergeCell ref="D938:D939"/>
    <mergeCell ref="B904:B912"/>
    <mergeCell ref="C911:C912"/>
    <mergeCell ref="D911:D912"/>
    <mergeCell ref="B913:B921"/>
    <mergeCell ref="C920:C921"/>
    <mergeCell ref="A274:A282"/>
    <mergeCell ref="B976:B984"/>
    <mergeCell ref="C983:C984"/>
    <mergeCell ref="D983:D984"/>
    <mergeCell ref="B1030:B1038"/>
    <mergeCell ref="C1037:C1038"/>
    <mergeCell ref="D1037:D1038"/>
    <mergeCell ref="B958:B966"/>
    <mergeCell ref="C965:C966"/>
    <mergeCell ref="D965:D966"/>
    <mergeCell ref="A373:A381"/>
    <mergeCell ref="A364:A372"/>
    <mergeCell ref="A391:A399"/>
    <mergeCell ref="A382:A390"/>
    <mergeCell ref="A409:A417"/>
    <mergeCell ref="A400:A408"/>
    <mergeCell ref="A427:A435"/>
    <mergeCell ref="A418:A426"/>
    <mergeCell ref="A445:A453"/>
    <mergeCell ref="A436:A444"/>
    <mergeCell ref="A463:A471"/>
    <mergeCell ref="A454:A462"/>
    <mergeCell ref="A481:A489"/>
    <mergeCell ref="A472:A480"/>
    <mergeCell ref="A265:A273"/>
    <mergeCell ref="B1039:B1047"/>
    <mergeCell ref="C1046:C1047"/>
    <mergeCell ref="D1046:D1047"/>
    <mergeCell ref="C137:C138"/>
    <mergeCell ref="D137:D138"/>
    <mergeCell ref="A130:A138"/>
    <mergeCell ref="B130:B138"/>
    <mergeCell ref="A256:A264"/>
    <mergeCell ref="A283:A291"/>
    <mergeCell ref="A211:A219"/>
    <mergeCell ref="A202:A210"/>
    <mergeCell ref="A229:A237"/>
    <mergeCell ref="A220:A228"/>
    <mergeCell ref="A247:A255"/>
    <mergeCell ref="A238:A246"/>
    <mergeCell ref="A301:A309"/>
    <mergeCell ref="A292:A300"/>
    <mergeCell ref="A319:A327"/>
    <mergeCell ref="A310:A318"/>
    <mergeCell ref="A337:A345"/>
    <mergeCell ref="A328:A336"/>
    <mergeCell ref="A355:A363"/>
    <mergeCell ref="A346:A354"/>
    <mergeCell ref="A499:A507"/>
    <mergeCell ref="A490:A498"/>
    <mergeCell ref="A517:A525"/>
    <mergeCell ref="A508:A516"/>
    <mergeCell ref="A535:A543"/>
    <mergeCell ref="A526:A534"/>
    <mergeCell ref="A553:A561"/>
    <mergeCell ref="A544:A552"/>
    <mergeCell ref="A571:A579"/>
    <mergeCell ref="A562:A570"/>
    <mergeCell ref="A589:A597"/>
    <mergeCell ref="A580:A588"/>
    <mergeCell ref="A607:A615"/>
    <mergeCell ref="A598:A606"/>
    <mergeCell ref="C623:C624"/>
    <mergeCell ref="D623:D624"/>
    <mergeCell ref="A625:A633"/>
    <mergeCell ref="A616:A624"/>
    <mergeCell ref="B616:B624"/>
    <mergeCell ref="A643:A651"/>
    <mergeCell ref="A634:A642"/>
    <mergeCell ref="D650:D651"/>
    <mergeCell ref="A661:A669"/>
    <mergeCell ref="A652:A660"/>
    <mergeCell ref="C677:C678"/>
    <mergeCell ref="D677:D678"/>
    <mergeCell ref="A679:A687"/>
    <mergeCell ref="A670:A678"/>
    <mergeCell ref="B670:B678"/>
    <mergeCell ref="B652:B660"/>
    <mergeCell ref="C659:C660"/>
    <mergeCell ref="D659:D660"/>
    <mergeCell ref="B634:B642"/>
    <mergeCell ref="A697:A705"/>
    <mergeCell ref="A688:A696"/>
    <mergeCell ref="A715:A723"/>
    <mergeCell ref="A706:A714"/>
    <mergeCell ref="A733:A741"/>
    <mergeCell ref="A724:A732"/>
    <mergeCell ref="A751:A759"/>
    <mergeCell ref="A742:A750"/>
    <mergeCell ref="A769:A777"/>
    <mergeCell ref="A760:A768"/>
    <mergeCell ref="A787:A795"/>
    <mergeCell ref="A778:A786"/>
    <mergeCell ref="A805:A813"/>
    <mergeCell ref="A796:A804"/>
    <mergeCell ref="A823:A831"/>
    <mergeCell ref="A814:A822"/>
    <mergeCell ref="A841:A849"/>
    <mergeCell ref="A832:A840"/>
    <mergeCell ref="A859:A867"/>
    <mergeCell ref="A850:A858"/>
    <mergeCell ref="A877:A885"/>
    <mergeCell ref="A868:A876"/>
    <mergeCell ref="C893:C894"/>
    <mergeCell ref="D893:D894"/>
    <mergeCell ref="B850:B858"/>
    <mergeCell ref="C857:C858"/>
    <mergeCell ref="D857:D858"/>
    <mergeCell ref="B859:B867"/>
    <mergeCell ref="A895:A903"/>
    <mergeCell ref="A886:A894"/>
    <mergeCell ref="B886:B894"/>
    <mergeCell ref="A976:A984"/>
    <mergeCell ref="A1057:A1065"/>
    <mergeCell ref="B1075:B1082"/>
    <mergeCell ref="B1084:B1092"/>
    <mergeCell ref="A913:A921"/>
    <mergeCell ref="A904:A912"/>
    <mergeCell ref="A931:A939"/>
    <mergeCell ref="A922:A930"/>
    <mergeCell ref="B922:B930"/>
    <mergeCell ref="A949:A957"/>
    <mergeCell ref="A940:A948"/>
    <mergeCell ref="A967:A975"/>
    <mergeCell ref="A958:A966"/>
    <mergeCell ref="B967:B975"/>
    <mergeCell ref="A1075:A1083"/>
    <mergeCell ref="A1084:A1092"/>
    <mergeCell ref="B940:B948"/>
  </mergeCells>
  <dataValidations count="6">
    <dataValidation type="list" allowBlank="1" showInputMessage="1" showErrorMessage="1" sqref="D1103 F1103:F1106 D1106:D1108 D1112 F1112:F1115 D1115:D1117 D1121 F1121:F1124 D1124:D1126 D1130 F1130:F1133 D1133:D1135 D1139 F1139:F1142 D1142:D1144 D1148 F1148:F1151 D1151:D1153 D1157 F1157:F1160 D1160:D1162 D1166 F1166:F1169 D1169:D1171 D1175 F1175:F1178 D1178:D1180 D1184 F1184:F1187 D1187:D1189 D1193 F1193:F1196 D1196:D1198 D1202 F1202:F1205 D1205:D1207 D1211 F1211:F1214 D1214:D1216 D1220 F1220:F1223 D1223:D1225 D1229 F1229:F1232 D1232:D1234 D1247 F1247:F1250 D1250:D1252 D1386 F1386:F1389 D1389:D1391 D1396 F1396:F1399 D1399:D1401 D1406 F1406:F1409 D1409:D1411 D1416 F1416:F1419 D1419:D1421 D1425 F1425:F1428 D1428:D1430 F1444:F1447 D1447:D1449 D1454 F1454:F1457 D1457:D1459 D1482 F1482:F1485 D1485:D1487 F1048:F1051 F1075:F1078 D1075 F1003:F1006 D1003 D1006:D1008 F1012:F1015 D1012 D1015:D1017 F1021:F1024 D1021 D1024:D1026 F1030:F1033 D1030 D1033:D1035 F1039:F1042 D1039 D1042:D1044 F1084:F1087 D1084 D1087:D1089 F1057:F1060 D1057 D1060:D1062 F1066:F1069 D1066 D1069:D1071 D1078:D1080 D1048 D1051:D1053 D592:D594 D589 D799:D801 F805:F808 D805 D808:D810 F814:F817 D814 D817:D819 F823:F826 D823 D826:D828 F832:F835 D832 D835:D837 F841:F844 D841 D844:D846 F850:F853 D850 D853:D855 D868 F868:F871 D889:D891 D790:D792 D787 F787:F790 D781:D783 D778 F778:F781 D772:D774 D769 F769:F772 D763:D765 D760 F760:F763 D754:D756 D751 F751:F754 D745:D747 D742 F742:F745 D736:D738 D733 F733:F736 D727:D729 D724 F724:F727 D718:D720 D715 F715:F718 D709:D711 D706 F706:F709 D700:D702 D697 F697:F700 D691:D693 D688 F688:F691 D682:D684 D679 F679:F682 F634:F637 D634 D637:D639 D652 F643:F646 D643 D646:D648 D655:D657 F652:F655 D661 D664:D666 F661:F664 F670:F673 D670 D673:D675 D628:D630 D625 F625:F628 D1238 F1238:F1241 D619:D621 D1241:D1243 D616 F616:F619 F598:F601 D601:D603 D598 F859:F862 F589:F592 D583:D585 D580 F580:F583 D871:D873 D574:D576 D571 F571:F574 D565:D567 D562 F562:F565 D556:D558 D553 F553:F556 D526 F517:F520 D517 D520:D522 D529:D531 F526:F529 D535 D538:D540 F535:F538 F544:F547 D544 D547:D549 D511:D513 D508 F508:F511 D502:D504 D499 F499:F502 F490:F493 D490 D493:D495 D418 D421:D423 F418:F421 D427 D430:D432 F427:F430 F481:F484 D484:D486 D475:D477 D472 F472:F475 D481 D466:D468 D463 F463:F466 D457:D459 D454 F454:F457 D448:D450 D445 F445:F448 D439:D441 D436 F436:F439 F382:F385 D382 F391:F394 D385:D387 D391 D394:D396 F400:F403 D400 D403:D405 D412:D414 D409 F409:F412 F886:F889 D859 D862:D864 F877:F880 D877 D880:D882 D886 D895 D898:D900 F895:F898 F796:F799 D796 F904:F907 D904 D907:D909 F913:F916 D913 D916:D918 F922:F925 D922 D925:D927 F931:F934 D931 D934:D936 F940:F943 D940 D943:D945 F949:F952 D949 D952:D954 F958:F961 D958 D961:D963 D997:D999 D994 F994:F997 D988:D990 D985 F985:F988 D970:D972 D967 F967:F970 F184:F187 D184 D187:D189 F193:F196 D193 D196:D198 D160:D162 F166:F169 D157 F157:F160 F148:F151 D151:D153 D148 F139:F142 D142:D144 D133:D135 D130 F130:F133 D139 D124:D126 D121 F121:F124 D115:D117 D112 F112:F115 D106:D108 D103 D97:D99 F103:F106 D94 F94:F97 F85:F88 D88:D90 D85 F76:F79 D79:D81 D70:D72 D67 F67:F70 D76 D61:D63 D58 F58:F61 D52:D54 D49 F49:F52 D43:D45 D40 F40:F43 D34:D36 D31 D25:D27 F31:F34 D22 F22:F25 D178:D180 D175 F175:F178 D169:D171 D166 D277:D279 F283:F286 D283 D286:D288 F292:F295 D292 D295:D297 D310 F301:F304 D301 D304:D306 D313:D315 F310:F313 D319 D322:D324 F319:F322 F256:F259 D256 F265:F268 D259:D261 D265 D268:D270 F274:F277 D274 F328:F331 D328 F337:F340 D331:D333 D337 D340:D342 F346:F349 D346 D349:D351 F355:F358 D355 D358:D360 F373:F376 D376:D378 D367:D369 D364 F364:F367 D373 F247:F250 D250:D252 D241:D243 D238 F238:F241 D247 D232:D234 D229 F229:F232 D223:D225 D220 F220:F223 D214:D216 D211 F211:F214 D205:D207 D202 F202:F205 D979:D981 D976 F976:F979 F4:F7 D4 D7:D9 F13:F16 D13 D16:D18 D1463 F1463:F1466 D1466:D1468 D1472 F1472:F1475 D1475:D1477 D1444 F1435:F1438 D1438:D1440 D1435 F607:F610 D610:D612 D607 F1093:F1096 D1093 D1096:D1098">
      <formula1>"TAK, NIE"</formula1>
    </dataValidation>
    <dataValidation type="list" allowBlank="1" showInputMessage="1" showErrorMessage="1" sqref="D1104:D1105 D1109 D1113:D1114 D1118 D1122:D1123 D1127 D1131:D1132 D1136 D1140:D1141 D1145 D1149:D1150 D1154 D1158:D1159 D1163 D1167:D1168 D1172 D1176:D1177 D1181 D1185:D1186 D1190 D1194:D1195 D1199 D1203:D1204 D1208 D1212:D1213 D1217 D1221:D1222 D1226 D1230:D1231 D1235 D1248:D1249 D1253 D1387:D1388 D1392 D1397:D1398 D1402 D1407:D1408 D1412 D1417:D1418 D1422 D1426:D1427 D1431 D1445:D1446 D1450 D1455:D1456 D1460 D1483:D1484 D1488 D1076:D1077 D1081 D1004:D1005 D1009 D1013:D1014 D1018 D1022:D1023 D1027 D1031:D1032 D1036 D1040:D1041 D1045 D1085:D1086 D1090 D1058:D1059 D1063 D1067:D1068 D1072 D1049:D1050 D1054 D595 D590:D591 D806:D807 D811 D815:D816 D820 D824:D825 D829 D833:D834 D838 D842:D843 D847 D851:D852 D856 D887:D888 D892 D793 D788:D789 D784 D779:D780 D775 D770:D771 D766 D761:D762 D757 D752:D753 D748 D743:D744 D739 D734:D735 D730 D725:D726 D721 D716:D717 D712 D707:D708 D703 D698:D699 D694 D689:D690 D685 D680:D681 D635:D636 D640 D644:D645 D649 D653:D654 D658 D662:D663 D667 D671:D672 D676 D631 D626:D627 D1239:D1240 D1244 D622 D617:D618 D604 D599:D600 D869:D870 D874 D586 D581:D582 D577 D572:D573 D568 D563:D564 D559 D554:D555 D518:D519 D523 D527:D528 D532 D536:D537 D541 D545:D546 D550 D514 D509:D510 D505 D500:D501 D491:D492 D496 D419:D420 D424 D428:D429 D433 D487 D482:D483 D478 D473:D474 D469 D464:D465 D460 D455:D456 D451 D446:D447 D442 D437:D438 D383:D384 D388 D392:D393 D397 D401:D402 D406 D415 D410:D411 D860:D861 D865 D878:D879 D883 D896:D897 D901 D797:D798 D802 D905:D906 D910 D914:D915 D919 D923:D924 D928 D932:D933 D937 D941:D942 D946 D950:D951 D955 D959:D960 D964 D1000 D995:D996 D991 D986:D987 D973 D968:D969 D185:D186 D190 D194:D195 D199 D181 D176:D177 D172 D167:D168 D163 D158:D159 D154 D149:D150 D145 D140:D141 D136 D131:D132 D127 D122:D123 D118 D113:D114 D109 D104:D105 D100 D95:D96 D91 D86:D87 D82 D77:D78 D73 D68:D69 D64 D59:D60 D55 D50:D51 D46 D41:D42 D37 D32:D33 D28 D23:D24 D257:D258 D262 D266:D267 D271 D275:D276 D280 D284:D285 D289 D293:D294 D298 D302:D303 D307 D311:D312 D316 D320:D321 D325 D329:D330 D334 D338:D339 D343 D347:D348 D352 D356:D357 D361 D379 D374:D375 D370 D365:D366 D253 D248:D249 D244 D239:D240 D235 D230:D231 D226 D221:D222 D217 D212:D213 D208 D203:D204 D982 D977:D978 D5:D6 D10 D14:D15 D19 D1464:D1465 D1469 D1473:D1474 D1478 D1436:D1437 D1441 D613 D608:D609 D1094:D1095 D1099">
      <formula1>"TAK - wewnętrzny, TAK - zewnętrzny, TAK - wewnętrzny i zewnętrzny, NIE"</formula1>
    </dataValidation>
    <dataValidation type="list" allowBlank="1" showInputMessage="1" showErrorMessage="1" sqref="F1107:F1111 F1116:F1120 F1125:F1129 F1134:F1138 F1143:F1147 F1152:F1156 F1161:F1165 F1170:F1174 F1179:F1183 F1188:F1192 F1197:F1201 F1206:F1210 F1215:F1219 F1224:F1228 F1439:F1443 F1251:F1255 F1390:F1394 F1400:F1404 F1410:F1414 F1420:F1424 F1429:F1433 F1448:F1452 F1458:F1462 F1486:F1490 F1079:F1083 F1007:F1011 F1016:F1020 F1025:F1029 F1034:F1038 F1043:F1047 F611:F615 F1061:F1065 F1070:F1074 F1052:F1056 F593:F597 F809:F813 F818:F822 F827:F831 F836:F840 F845:F849 F854:F858 F872:F876 F791:F795 F782:F786 F773:F777 F764:F768 F755:F759 F746:F750 F737:F741 F728:F732 F719:F723 F710:F714 F701:F705 F692:F696 F683:F687 F638:F642 F647:F651 F656:F660 F665:F669 F674:F678 F629:F633 F1242:F1246 F620:F624 F602:F606 F863:F867 F584:F588 F575:F579 F566:F570 F557:F561 F521:F525 F530:F534 F539:F543 F548:F552 F512:F516 F503:F507 F494:F498 F422:F426 F431:F435 F485:F489 F476:F480 F467:F471 F458:F462 F449:F453 F440:F444 F386:F390 F395:F399 F404:F408 F413:F417 F890:F894 F881:F885 F800:F804 F899:F903 F908:F912 F917:F921 F926:F930 F935:F939 F944:F948 F953:F957 F962:F966 F998:F1002 F989:F993 F188:F192 F197:F201 F179:F183 F170:F174 F161:F165 F152:F156 F143:F147 F134:F138 F125:F129 F116:F120 F107:F111 F98:F102 F89:F93 F80:F84 F71:F75 F62:F66 F53:F57 F44:F48 F35:F39 F26:F30 F260:F264 F269:F273 F278:F282 F287:F291 F296:F300 F305:F309 F314:F318 F323:F327 F332:F336 F341:F345 F350:F354 F359:F363 F377:F381 F368:F372 F251:F255 F242:F246 F233:F237 F224:F228 F215:F219 F206:F210 F971:F975 F980:F984 F8:F12 F17:F21 F1467:F1471 F1476:F1480 F1233:F1237 F1088:F1092 F1097:F1101">
      <formula1>"TAK - uruchamiana automatycznie, TAK - uruchamiana ręcznie, NIE"</formula1>
    </dataValidation>
    <dataValidation type="list" allowBlank="1" showErrorMessage="1" sqref="D1257 F1257:F1260 D1260:D1262 D1266 F1266:F1269 D1269:D1271 D1276 F1276:F1279 D1279:D1281 D1285 F1285:F1288 D1288:D1290 D1294 F1294:F1297 D1297:D1299 D1303 F1303:F1306 D1306:D1308 D1367 F1367:F1370 D1370:D1372 D1376 F1376:F1379 D1379:D1381 D1349 F1349:F1352 D1352:D1354 D1358 F1358:F1361 D1361:D1363 D1331 F1331:F1334 D1334:D1336 D1340 F1340:F1343 D1343:D1345 D1313 F1313:F1316 D1316:D1318 D1322 F1322:F1325 D1325:D1327">
      <formula1>"TAK,NIE"</formula1>
    </dataValidation>
    <dataValidation type="list" allowBlank="1" showErrorMessage="1" sqref="D1258:D1259 D1263 D1267:D1268 D1272 D1277:D1278 D1282 D1286:D1287 D1291 D1295:D1296 D1300 D1304:D1305 D1309 D1368:D1369 D1373 D1377:D1378 D1382 D1350:D1351 D1355 D1359:D1360 D1364 D1332:D1333 D1337 D1341:D1342 D1346 D1314:D1315 D1319 D1323:D1324 D1328">
      <formula1>"TAK - wewnętrzny,TAK - zewnętrzny,TAK - wewnętrzny i zewnętrzny,NIE"</formula1>
    </dataValidation>
    <dataValidation type="list" allowBlank="1" showErrorMessage="1" sqref="F1261:F1265 F1270:F1274 F1280:F1284 F1289:F1293 F1298:F1302 F1307:F1311 F1371:F1375 F1380:F1384 F1353:F1357 F1362:F1366 F1335:F1339 F1344:F1348 F1317:F1321 F1326:F1330">
      <formula1>"TAK - uruchamiana automatycznie,TAK - uruchamiana ręcznie,NIE"</formula1>
    </dataValidation>
  </dataValidations>
  <pageMargins left="0.69861111111111107" right="0.69861111111111107" top="0.75" bottom="0.75" header="0.29652777777777778" footer="0.29652777777777778"/>
  <pageSetup paperSize="9" scale="65" orientation="portrait" horizontalDpi="30066" verticalDpi="26478"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tabSelected="1" topLeftCell="L1" zoomScale="110" workbookViewId="0">
      <selection activeCell="C32" sqref="C32"/>
    </sheetView>
  </sheetViews>
  <sheetFormatPr defaultColWidth="9.140625" defaultRowHeight="12.75"/>
  <cols>
    <col min="1" max="1" width="4.5703125" customWidth="1"/>
    <col min="2" max="2" width="14.7109375" customWidth="1"/>
    <col min="3" max="3" width="26.7109375" customWidth="1"/>
    <col min="4" max="4" width="12.28515625" customWidth="1"/>
    <col min="5" max="5" width="23.7109375" customWidth="1"/>
    <col min="6" max="6" width="17.140625" customWidth="1"/>
    <col min="7" max="7" width="9.5703125" customWidth="1"/>
    <col min="8" max="8" width="12.28515625" customWidth="1"/>
    <col min="9" max="9" width="10" customWidth="1"/>
    <col min="10" max="10" width="11.5703125" customWidth="1"/>
    <col min="11" max="11" width="9.28515625" bestFit="1" customWidth="1"/>
    <col min="12" max="12" width="19.7109375" customWidth="1"/>
    <col min="13" max="14" width="12.140625" customWidth="1"/>
    <col min="15" max="15" width="19.140625" bestFit="1" customWidth="1"/>
    <col min="16" max="21" width="10.140625" bestFit="1" customWidth="1"/>
  </cols>
  <sheetData>
    <row r="1" spans="1:21" ht="15">
      <c r="A1" s="3" t="s">
        <v>570</v>
      </c>
    </row>
    <row r="2" spans="1:21">
      <c r="A2" s="518" t="s">
        <v>0</v>
      </c>
      <c r="B2" s="518" t="s">
        <v>571</v>
      </c>
      <c r="C2" s="623" t="s">
        <v>572</v>
      </c>
      <c r="D2" s="518" t="s">
        <v>573</v>
      </c>
      <c r="E2" s="518" t="s">
        <v>574</v>
      </c>
      <c r="F2" s="518" t="s">
        <v>575</v>
      </c>
      <c r="G2" s="518" t="s">
        <v>576</v>
      </c>
      <c r="H2" s="518" t="s">
        <v>577</v>
      </c>
      <c r="I2" s="518" t="s">
        <v>578</v>
      </c>
      <c r="J2" s="518" t="s">
        <v>579</v>
      </c>
      <c r="K2" s="518" t="s">
        <v>580</v>
      </c>
      <c r="L2" s="518" t="s">
        <v>581</v>
      </c>
      <c r="M2" s="518" t="s">
        <v>495</v>
      </c>
      <c r="N2" s="518"/>
      <c r="O2" s="518" t="s">
        <v>582</v>
      </c>
      <c r="P2" s="518" t="s">
        <v>583</v>
      </c>
      <c r="Q2" s="518"/>
      <c r="R2" s="518" t="s">
        <v>584</v>
      </c>
      <c r="S2" s="518"/>
      <c r="T2" s="518" t="s">
        <v>585</v>
      </c>
      <c r="U2" s="518"/>
    </row>
    <row r="3" spans="1:21">
      <c r="A3" s="518"/>
      <c r="B3" s="518"/>
      <c r="C3" s="736"/>
      <c r="D3" s="518"/>
      <c r="E3" s="518"/>
      <c r="F3" s="518"/>
      <c r="G3" s="518"/>
      <c r="H3" s="518"/>
      <c r="I3" s="518"/>
      <c r="J3" s="518"/>
      <c r="K3" s="518"/>
      <c r="L3" s="518"/>
      <c r="M3" s="518"/>
      <c r="N3" s="518"/>
      <c r="O3" s="518"/>
      <c r="P3" s="518"/>
      <c r="Q3" s="518"/>
      <c r="R3" s="518"/>
      <c r="S3" s="518"/>
      <c r="T3" s="518"/>
      <c r="U3" s="518"/>
    </row>
    <row r="4" spans="1:21">
      <c r="A4" s="518"/>
      <c r="B4" s="518"/>
      <c r="C4" s="624"/>
      <c r="D4" s="518"/>
      <c r="E4" s="518"/>
      <c r="F4" s="518"/>
      <c r="G4" s="518"/>
      <c r="H4" s="518"/>
      <c r="I4" s="518"/>
      <c r="J4" s="518"/>
      <c r="K4" s="518"/>
      <c r="L4" s="518"/>
      <c r="M4" s="4" t="s">
        <v>586</v>
      </c>
      <c r="N4" s="4" t="s">
        <v>587</v>
      </c>
      <c r="O4" s="518"/>
      <c r="P4" s="4" t="s">
        <v>588</v>
      </c>
      <c r="Q4" s="4" t="s">
        <v>589</v>
      </c>
      <c r="R4" s="4" t="s">
        <v>588</v>
      </c>
      <c r="S4" s="4" t="s">
        <v>589</v>
      </c>
      <c r="T4" s="4" t="s">
        <v>588</v>
      </c>
      <c r="U4" s="4" t="s">
        <v>589</v>
      </c>
    </row>
    <row r="5" spans="1:21">
      <c r="A5" s="735" t="str">
        <f>'wykaz jednostek'!B2</f>
        <v>Urząd Miejski</v>
      </c>
      <c r="B5" s="735"/>
      <c r="C5" s="735"/>
      <c r="D5" s="735"/>
      <c r="E5" s="735"/>
      <c r="F5" s="735"/>
      <c r="G5" s="735"/>
      <c r="H5" s="735"/>
      <c r="I5" s="735"/>
      <c r="J5" s="735"/>
      <c r="K5" s="735"/>
      <c r="L5" s="735"/>
      <c r="M5" s="735"/>
      <c r="N5" s="735"/>
      <c r="O5" s="735"/>
      <c r="P5" s="735"/>
      <c r="Q5" s="735"/>
      <c r="R5" s="735"/>
      <c r="S5" s="735"/>
      <c r="T5" s="735"/>
      <c r="U5" s="735"/>
    </row>
    <row r="6" spans="1:21" s="96" customFormat="1">
      <c r="A6" s="152" t="s">
        <v>9</v>
      </c>
      <c r="B6" s="470" t="s">
        <v>591</v>
      </c>
      <c r="C6" s="416" t="s">
        <v>592</v>
      </c>
      <c r="D6" s="471" t="s">
        <v>593</v>
      </c>
      <c r="E6" s="472" t="s">
        <v>594</v>
      </c>
      <c r="F6" s="423" t="s">
        <v>595</v>
      </c>
      <c r="G6" s="152">
        <v>2009</v>
      </c>
      <c r="H6" s="152">
        <v>5850</v>
      </c>
      <c r="I6" s="152">
        <v>6374</v>
      </c>
      <c r="J6" s="423">
        <v>210</v>
      </c>
      <c r="K6" s="152">
        <v>6</v>
      </c>
      <c r="L6" s="476">
        <v>301815</v>
      </c>
      <c r="M6" s="152" t="s">
        <v>112</v>
      </c>
      <c r="N6" s="152" t="s">
        <v>110</v>
      </c>
      <c r="O6" s="474" t="s">
        <v>839</v>
      </c>
      <c r="P6" s="475">
        <v>44910</v>
      </c>
      <c r="Q6" s="475">
        <v>46005</v>
      </c>
      <c r="R6" s="475">
        <v>44910</v>
      </c>
      <c r="S6" s="475">
        <v>46005</v>
      </c>
      <c r="T6" s="477"/>
      <c r="U6" s="477"/>
    </row>
    <row r="7" spans="1:21" s="96" customFormat="1">
      <c r="A7" s="152" t="s">
        <v>15</v>
      </c>
      <c r="B7" s="470" t="s">
        <v>800</v>
      </c>
      <c r="C7" s="416" t="s">
        <v>797</v>
      </c>
      <c r="D7" s="471" t="s">
        <v>798</v>
      </c>
      <c r="E7" s="472" t="s">
        <v>801</v>
      </c>
      <c r="F7" s="423" t="s">
        <v>595</v>
      </c>
      <c r="G7" s="152">
        <v>2017</v>
      </c>
      <c r="H7" s="152">
        <v>28000</v>
      </c>
      <c r="I7" s="152">
        <v>7698</v>
      </c>
      <c r="J7" s="423">
        <v>220</v>
      </c>
      <c r="K7" s="152">
        <v>6</v>
      </c>
      <c r="L7" s="476">
        <v>640460</v>
      </c>
      <c r="M7" s="152" t="s">
        <v>112</v>
      </c>
      <c r="N7" s="152" t="s">
        <v>110</v>
      </c>
      <c r="O7" s="474" t="s">
        <v>839</v>
      </c>
      <c r="P7" s="475">
        <v>44573</v>
      </c>
      <c r="Q7" s="475">
        <v>45668</v>
      </c>
      <c r="R7" s="475">
        <v>44573</v>
      </c>
      <c r="S7" s="475">
        <v>45668</v>
      </c>
      <c r="T7" s="477"/>
      <c r="U7" s="477"/>
    </row>
    <row r="8" spans="1:21" s="96" customFormat="1">
      <c r="A8" s="152" t="s">
        <v>21</v>
      </c>
      <c r="B8" s="470" t="s">
        <v>802</v>
      </c>
      <c r="C8" s="152" t="s">
        <v>803</v>
      </c>
      <c r="D8" s="471" t="s">
        <v>799</v>
      </c>
      <c r="E8" s="478" t="s">
        <v>804</v>
      </c>
      <c r="F8" s="423" t="s">
        <v>595</v>
      </c>
      <c r="G8" s="152">
        <v>1998</v>
      </c>
      <c r="H8" s="152">
        <v>12000</v>
      </c>
      <c r="I8" s="152">
        <v>6842</v>
      </c>
      <c r="J8" s="423">
        <v>110</v>
      </c>
      <c r="K8" s="152">
        <v>3</v>
      </c>
      <c r="L8" s="476">
        <v>57800</v>
      </c>
      <c r="M8" s="152" t="s">
        <v>112</v>
      </c>
      <c r="N8" s="152" t="s">
        <v>112</v>
      </c>
      <c r="O8" s="474" t="s">
        <v>839</v>
      </c>
      <c r="P8" s="475">
        <v>44861</v>
      </c>
      <c r="Q8" s="475">
        <v>45956</v>
      </c>
      <c r="R8" s="475">
        <v>44861</v>
      </c>
      <c r="S8" s="475">
        <v>45956</v>
      </c>
      <c r="T8" s="477"/>
      <c r="U8" s="477"/>
    </row>
    <row r="9" spans="1:21" s="96" customFormat="1">
      <c r="A9" s="152" t="s">
        <v>28</v>
      </c>
      <c r="B9" s="470" t="s">
        <v>596</v>
      </c>
      <c r="C9" s="152" t="s">
        <v>597</v>
      </c>
      <c r="D9" s="471" t="s">
        <v>598</v>
      </c>
      <c r="E9" s="472" t="s">
        <v>599</v>
      </c>
      <c r="F9" s="423" t="s">
        <v>595</v>
      </c>
      <c r="G9" s="152">
        <v>2004</v>
      </c>
      <c r="H9" s="152">
        <v>1350</v>
      </c>
      <c r="I9" s="152">
        <v>2402</v>
      </c>
      <c r="J9" s="152" t="s">
        <v>600</v>
      </c>
      <c r="K9" s="152">
        <v>6</v>
      </c>
      <c r="L9" s="473">
        <v>40280</v>
      </c>
      <c r="M9" s="152" t="s">
        <v>112</v>
      </c>
      <c r="N9" s="152" t="s">
        <v>110</v>
      </c>
      <c r="O9" s="474" t="s">
        <v>839</v>
      </c>
      <c r="P9" s="471">
        <v>44872</v>
      </c>
      <c r="Q9" s="471">
        <v>45967</v>
      </c>
      <c r="R9" s="471">
        <v>44872</v>
      </c>
      <c r="S9" s="471">
        <v>45967</v>
      </c>
      <c r="T9" s="477"/>
      <c r="U9" s="477"/>
    </row>
    <row r="10" spans="1:21" s="96" customFormat="1">
      <c r="A10" s="152" t="s">
        <v>33</v>
      </c>
      <c r="B10" s="470" t="s">
        <v>1412</v>
      </c>
      <c r="C10" s="152" t="s">
        <v>1409</v>
      </c>
      <c r="D10" s="471">
        <v>34867</v>
      </c>
      <c r="E10" s="472" t="s">
        <v>1410</v>
      </c>
      <c r="F10" s="423" t="s">
        <v>595</v>
      </c>
      <c r="G10" s="152">
        <v>1995</v>
      </c>
      <c r="H10" s="152">
        <v>7500</v>
      </c>
      <c r="I10" s="152">
        <v>3972</v>
      </c>
      <c r="J10" s="152">
        <v>63</v>
      </c>
      <c r="K10" s="152">
        <v>6</v>
      </c>
      <c r="L10" s="473">
        <v>226140</v>
      </c>
      <c r="M10" s="152" t="s">
        <v>112</v>
      </c>
      <c r="N10" s="152" t="s">
        <v>112</v>
      </c>
      <c r="O10" s="474" t="s">
        <v>1411</v>
      </c>
      <c r="P10" s="471">
        <v>44562</v>
      </c>
      <c r="Q10" s="471">
        <v>46022</v>
      </c>
      <c r="R10" s="471">
        <v>44562</v>
      </c>
      <c r="S10" s="471">
        <v>46022</v>
      </c>
      <c r="T10" s="477"/>
      <c r="U10" s="477"/>
    </row>
    <row r="11" spans="1:21" s="96" customFormat="1">
      <c r="A11" s="152" t="s">
        <v>35</v>
      </c>
      <c r="B11" s="470" t="s">
        <v>1416</v>
      </c>
      <c r="C11" s="152" t="s">
        <v>1417</v>
      </c>
      <c r="D11" s="471">
        <v>43699</v>
      </c>
      <c r="E11" s="472" t="s">
        <v>1418</v>
      </c>
      <c r="F11" s="423" t="s">
        <v>590</v>
      </c>
      <c r="G11" s="152">
        <v>2019</v>
      </c>
      <c r="H11" s="152">
        <v>644</v>
      </c>
      <c r="I11" s="152">
        <v>1598</v>
      </c>
      <c r="J11" s="152">
        <v>75</v>
      </c>
      <c r="K11" s="152">
        <v>5</v>
      </c>
      <c r="L11" s="473">
        <v>32600</v>
      </c>
      <c r="M11" s="152" t="s">
        <v>112</v>
      </c>
      <c r="N11" s="152" t="s">
        <v>110</v>
      </c>
      <c r="O11" s="474" t="s">
        <v>1405</v>
      </c>
      <c r="P11" s="471">
        <v>44795</v>
      </c>
      <c r="Q11" s="471">
        <v>45890</v>
      </c>
      <c r="R11" s="471">
        <v>44795</v>
      </c>
      <c r="S11" s="471">
        <v>45890</v>
      </c>
      <c r="T11" s="471">
        <v>44795</v>
      </c>
      <c r="U11" s="471">
        <v>45890</v>
      </c>
    </row>
    <row r="12" spans="1:21" s="96" customFormat="1">
      <c r="A12" s="152" t="s">
        <v>41</v>
      </c>
      <c r="B12" s="470" t="s">
        <v>1413</v>
      </c>
      <c r="C12" s="152" t="s">
        <v>1415</v>
      </c>
      <c r="D12" s="471">
        <v>43531</v>
      </c>
      <c r="E12" s="472" t="s">
        <v>1414</v>
      </c>
      <c r="F12" s="423" t="s">
        <v>590</v>
      </c>
      <c r="G12" s="152">
        <v>2019</v>
      </c>
      <c r="H12" s="152"/>
      <c r="I12" s="152">
        <v>1490</v>
      </c>
      <c r="J12" s="152">
        <v>121</v>
      </c>
      <c r="K12" s="152">
        <v>5</v>
      </c>
      <c r="L12" s="473">
        <v>82600</v>
      </c>
      <c r="M12" s="152" t="s">
        <v>110</v>
      </c>
      <c r="N12" s="152" t="s">
        <v>110</v>
      </c>
      <c r="O12" s="474" t="s">
        <v>1405</v>
      </c>
      <c r="P12" s="471">
        <v>44627</v>
      </c>
      <c r="Q12" s="471">
        <v>45722</v>
      </c>
      <c r="R12" s="471">
        <v>44627</v>
      </c>
      <c r="S12" s="471">
        <v>45722</v>
      </c>
      <c r="T12" s="471">
        <v>44627</v>
      </c>
      <c r="U12" s="471">
        <v>45722</v>
      </c>
    </row>
    <row r="13" spans="1:21" s="377" customFormat="1" ht="38.25">
      <c r="A13" s="152" t="s">
        <v>47</v>
      </c>
      <c r="B13" s="152" t="s">
        <v>601</v>
      </c>
      <c r="C13" s="152" t="s">
        <v>602</v>
      </c>
      <c r="D13" s="471">
        <v>40883</v>
      </c>
      <c r="E13" s="472" t="s">
        <v>603</v>
      </c>
      <c r="F13" s="472" t="s">
        <v>805</v>
      </c>
      <c r="G13" s="152">
        <v>2011</v>
      </c>
      <c r="H13" s="152"/>
      <c r="I13" s="152">
        <v>1598</v>
      </c>
      <c r="J13" s="423">
        <v>66</v>
      </c>
      <c r="K13" s="152">
        <v>7</v>
      </c>
      <c r="L13" s="476">
        <v>32920</v>
      </c>
      <c r="M13" s="152" t="s">
        <v>112</v>
      </c>
      <c r="N13" s="152" t="s">
        <v>110</v>
      </c>
      <c r="O13" s="416" t="s">
        <v>839</v>
      </c>
      <c r="P13" s="475">
        <v>44901</v>
      </c>
      <c r="Q13" s="475">
        <v>45996</v>
      </c>
      <c r="R13" s="475">
        <v>44901</v>
      </c>
      <c r="S13" s="475">
        <v>45996</v>
      </c>
      <c r="T13" s="449"/>
      <c r="U13" s="449"/>
    </row>
    <row r="14" spans="1:21" s="64" customFormat="1">
      <c r="A14" s="735" t="str">
        <f>'wykaz jednostek'!B3</f>
        <v>Miejski Ośrodek Pomocy Społecznej</v>
      </c>
      <c r="B14" s="735"/>
      <c r="C14" s="735"/>
      <c r="D14" s="735"/>
      <c r="E14" s="735"/>
      <c r="F14" s="735"/>
      <c r="G14" s="735"/>
      <c r="H14" s="735"/>
      <c r="I14" s="735"/>
      <c r="J14" s="735"/>
      <c r="K14" s="735"/>
      <c r="L14" s="735"/>
      <c r="M14" s="735"/>
      <c r="N14" s="735"/>
      <c r="O14" s="735"/>
      <c r="P14" s="735"/>
      <c r="Q14" s="735"/>
      <c r="R14" s="735"/>
      <c r="S14" s="735"/>
      <c r="T14" s="735"/>
      <c r="U14" s="735"/>
    </row>
    <row r="15" spans="1:21" s="377" customFormat="1">
      <c r="A15" s="421" t="s">
        <v>605</v>
      </c>
      <c r="B15" s="470" t="s">
        <v>1401</v>
      </c>
      <c r="C15" s="470" t="s">
        <v>1402</v>
      </c>
      <c r="D15" s="479">
        <v>44533</v>
      </c>
      <c r="E15" s="470" t="s">
        <v>1403</v>
      </c>
      <c r="F15" s="470" t="s">
        <v>1404</v>
      </c>
      <c r="G15" s="470">
        <v>2012</v>
      </c>
      <c r="H15" s="470">
        <v>867</v>
      </c>
      <c r="I15" s="470">
        <v>1995</v>
      </c>
      <c r="J15" s="470">
        <v>84</v>
      </c>
      <c r="K15" s="470">
        <v>6</v>
      </c>
      <c r="L15" s="480">
        <v>25100</v>
      </c>
      <c r="M15" s="481" t="s">
        <v>110</v>
      </c>
      <c r="N15" s="481" t="s">
        <v>110</v>
      </c>
      <c r="O15" s="474" t="s">
        <v>1405</v>
      </c>
      <c r="P15" s="479">
        <v>44898</v>
      </c>
      <c r="Q15" s="479">
        <v>45993</v>
      </c>
      <c r="R15" s="479">
        <v>44898</v>
      </c>
      <c r="S15" s="479">
        <v>45993</v>
      </c>
      <c r="T15" s="479">
        <v>44898</v>
      </c>
      <c r="U15" s="479">
        <v>45993</v>
      </c>
    </row>
    <row r="16" spans="1:21" s="377" customFormat="1">
      <c r="A16" s="421" t="s">
        <v>607</v>
      </c>
      <c r="B16" s="152" t="s">
        <v>1406</v>
      </c>
      <c r="C16" s="152" t="s">
        <v>1407</v>
      </c>
      <c r="D16" s="471">
        <v>44314</v>
      </c>
      <c r="E16" s="152" t="s">
        <v>1408</v>
      </c>
      <c r="F16" s="470" t="s">
        <v>590</v>
      </c>
      <c r="G16" s="470">
        <v>2021</v>
      </c>
      <c r="H16" s="470">
        <v>514</v>
      </c>
      <c r="I16" s="470">
        <v>1199</v>
      </c>
      <c r="J16" s="470">
        <v>81</v>
      </c>
      <c r="K16" s="470">
        <v>5</v>
      </c>
      <c r="L16" s="480">
        <v>104427</v>
      </c>
      <c r="M16" s="481" t="s">
        <v>110</v>
      </c>
      <c r="N16" s="481" t="s">
        <v>110</v>
      </c>
      <c r="O16" s="474" t="s">
        <v>1405</v>
      </c>
      <c r="P16" s="479">
        <v>44679</v>
      </c>
      <c r="Q16" s="479">
        <v>45774</v>
      </c>
      <c r="R16" s="479">
        <v>44679</v>
      </c>
      <c r="S16" s="479">
        <v>45774</v>
      </c>
      <c r="T16" s="479">
        <v>44679</v>
      </c>
      <c r="U16" s="479">
        <v>45774</v>
      </c>
    </row>
    <row r="17" spans="1:24">
      <c r="A17" s="735" t="str">
        <f>'wykaz jednostek'!B4</f>
        <v>Nidzicki Ośrodek Kultury</v>
      </c>
      <c r="B17" s="735"/>
      <c r="C17" s="735"/>
      <c r="D17" s="735"/>
      <c r="E17" s="735"/>
      <c r="F17" s="735"/>
      <c r="G17" s="735"/>
      <c r="H17" s="735"/>
      <c r="I17" s="735"/>
      <c r="J17" s="735"/>
      <c r="K17" s="735"/>
      <c r="L17" s="735"/>
      <c r="M17" s="735"/>
      <c r="N17" s="735"/>
      <c r="O17" s="735"/>
      <c r="P17" s="735"/>
      <c r="Q17" s="735"/>
      <c r="R17" s="735"/>
      <c r="S17" s="735"/>
      <c r="T17" s="735"/>
      <c r="U17" s="735"/>
      <c r="V17" s="109"/>
      <c r="W17" s="109"/>
      <c r="X17" s="109"/>
    </row>
    <row r="18" spans="1:24" s="96" customFormat="1">
      <c r="A18" s="421" t="s">
        <v>605</v>
      </c>
      <c r="B18" s="152" t="s">
        <v>821</v>
      </c>
      <c r="C18" s="152" t="s">
        <v>604</v>
      </c>
      <c r="D18" s="471">
        <v>42333</v>
      </c>
      <c r="E18" s="152" t="s">
        <v>822</v>
      </c>
      <c r="F18" s="152" t="s">
        <v>590</v>
      </c>
      <c r="G18" s="152">
        <v>2015</v>
      </c>
      <c r="H18" s="421">
        <v>3020</v>
      </c>
      <c r="I18" s="152">
        <v>1598</v>
      </c>
      <c r="J18" s="152">
        <v>92</v>
      </c>
      <c r="K18" s="152">
        <v>9</v>
      </c>
      <c r="L18" s="482">
        <v>56534</v>
      </c>
      <c r="M18" s="421" t="s">
        <v>606</v>
      </c>
      <c r="N18" s="421" t="s">
        <v>606</v>
      </c>
      <c r="O18" s="416" t="s">
        <v>835</v>
      </c>
      <c r="P18" s="471">
        <v>44738</v>
      </c>
      <c r="Q18" s="471">
        <v>45833</v>
      </c>
      <c r="R18" s="471">
        <v>44738</v>
      </c>
      <c r="S18" s="471">
        <v>45833</v>
      </c>
      <c r="T18" s="471">
        <v>44738</v>
      </c>
      <c r="U18" s="471">
        <v>45833</v>
      </c>
      <c r="V18" s="110"/>
      <c r="W18" s="110"/>
      <c r="X18" s="110"/>
    </row>
    <row r="19" spans="1:24" s="96" customFormat="1" ht="25.5">
      <c r="A19" s="421" t="s">
        <v>607</v>
      </c>
      <c r="B19" s="152" t="s">
        <v>1424</v>
      </c>
      <c r="C19" s="152" t="s">
        <v>1426</v>
      </c>
      <c r="D19" s="471">
        <v>43641</v>
      </c>
      <c r="E19" s="152" t="s">
        <v>1425</v>
      </c>
      <c r="F19" s="423" t="s">
        <v>1427</v>
      </c>
      <c r="G19" s="152">
        <v>2019</v>
      </c>
      <c r="H19" s="421"/>
      <c r="I19" s="152"/>
      <c r="J19" s="152"/>
      <c r="K19" s="152"/>
      <c r="L19" s="482"/>
      <c r="M19" s="421"/>
      <c r="N19" s="421"/>
      <c r="O19" s="416" t="s">
        <v>1428</v>
      </c>
      <c r="P19" s="471">
        <v>44737</v>
      </c>
      <c r="Q19" s="471">
        <v>45832</v>
      </c>
      <c r="R19" s="471"/>
      <c r="S19" s="471"/>
      <c r="T19" s="471"/>
      <c r="U19" s="471"/>
      <c r="V19" s="110"/>
      <c r="W19" s="110"/>
      <c r="X19" s="110"/>
    </row>
    <row r="20" spans="1:24" s="96" customFormat="1">
      <c r="A20" s="421" t="s">
        <v>617</v>
      </c>
      <c r="B20" s="152" t="s">
        <v>608</v>
      </c>
      <c r="C20" s="152" t="s">
        <v>609</v>
      </c>
      <c r="D20" s="152">
        <v>2006</v>
      </c>
      <c r="E20" s="152" t="s">
        <v>610</v>
      </c>
      <c r="F20" s="152" t="s">
        <v>611</v>
      </c>
      <c r="G20" s="152">
        <v>2006</v>
      </c>
      <c r="H20" s="152">
        <v>490</v>
      </c>
      <c r="I20" s="421" t="s">
        <v>606</v>
      </c>
      <c r="J20" s="421" t="s">
        <v>606</v>
      </c>
      <c r="K20" s="421" t="s">
        <v>606</v>
      </c>
      <c r="L20" s="421" t="s">
        <v>606</v>
      </c>
      <c r="M20" s="421" t="s">
        <v>606</v>
      </c>
      <c r="N20" s="421" t="s">
        <v>606</v>
      </c>
      <c r="O20" s="416" t="s">
        <v>840</v>
      </c>
      <c r="P20" s="471">
        <v>44761</v>
      </c>
      <c r="Q20" s="471">
        <v>45856</v>
      </c>
      <c r="R20" s="471"/>
      <c r="S20" s="471"/>
      <c r="T20" s="471"/>
      <c r="U20" s="471"/>
      <c r="V20" s="110"/>
      <c r="W20" s="110"/>
      <c r="X20" s="110"/>
    </row>
    <row r="21" spans="1:24">
      <c r="A21" s="735" t="s">
        <v>644</v>
      </c>
      <c r="B21" s="735"/>
      <c r="C21" s="735"/>
      <c r="D21" s="735"/>
      <c r="E21" s="735"/>
      <c r="F21" s="735"/>
      <c r="G21" s="735"/>
      <c r="H21" s="735"/>
      <c r="I21" s="735"/>
      <c r="J21" s="735"/>
      <c r="K21" s="735"/>
      <c r="L21" s="735"/>
      <c r="M21" s="735"/>
      <c r="N21" s="735"/>
      <c r="O21" s="735"/>
      <c r="P21" s="735"/>
      <c r="Q21" s="735"/>
      <c r="R21" s="735"/>
      <c r="S21" s="735"/>
      <c r="T21" s="735"/>
      <c r="U21" s="735"/>
      <c r="V21" s="109"/>
      <c r="W21" s="109"/>
      <c r="X21" s="109"/>
    </row>
    <row r="22" spans="1:24" s="96" customFormat="1">
      <c r="A22" s="483" t="s">
        <v>9</v>
      </c>
      <c r="B22" s="484" t="s">
        <v>612</v>
      </c>
      <c r="C22" s="484" t="s">
        <v>613</v>
      </c>
      <c r="D22" s="485" t="s">
        <v>614</v>
      </c>
      <c r="E22" s="486" t="s">
        <v>615</v>
      </c>
      <c r="F22" s="484" t="s">
        <v>834</v>
      </c>
      <c r="G22" s="487">
        <v>2004</v>
      </c>
      <c r="H22" s="487">
        <v>5400</v>
      </c>
      <c r="I22" s="487">
        <v>2800</v>
      </c>
      <c r="J22" s="484">
        <v>92</v>
      </c>
      <c r="K22" s="488" t="s">
        <v>616</v>
      </c>
      <c r="L22" s="458">
        <v>23000</v>
      </c>
      <c r="M22" s="487" t="s">
        <v>112</v>
      </c>
      <c r="N22" s="487" t="s">
        <v>110</v>
      </c>
      <c r="O22" s="416" t="s">
        <v>839</v>
      </c>
      <c r="P22" s="471">
        <v>44721</v>
      </c>
      <c r="Q22" s="471">
        <v>45816</v>
      </c>
      <c r="R22" s="471">
        <v>44721</v>
      </c>
      <c r="S22" s="471">
        <v>45816</v>
      </c>
      <c r="T22" s="471"/>
      <c r="U22" s="471"/>
      <c r="V22" s="110"/>
      <c r="W22" s="110"/>
      <c r="X22" s="110"/>
    </row>
    <row r="23" spans="1:24" s="96" customFormat="1" ht="25.5">
      <c r="A23" s="483" t="s">
        <v>15</v>
      </c>
      <c r="B23" s="484" t="s">
        <v>618</v>
      </c>
      <c r="C23" s="484" t="s">
        <v>619</v>
      </c>
      <c r="D23" s="485" t="s">
        <v>620</v>
      </c>
      <c r="E23" s="486" t="s">
        <v>621</v>
      </c>
      <c r="F23" s="484" t="s">
        <v>1419</v>
      </c>
      <c r="G23" s="487">
        <v>2008</v>
      </c>
      <c r="H23" s="487">
        <v>750</v>
      </c>
      <c r="I23" s="488" t="s">
        <v>606</v>
      </c>
      <c r="J23" s="488" t="s">
        <v>606</v>
      </c>
      <c r="K23" s="488" t="s">
        <v>606</v>
      </c>
      <c r="L23" s="489" t="s">
        <v>606</v>
      </c>
      <c r="M23" s="487" t="s">
        <v>622</v>
      </c>
      <c r="N23" s="487" t="s">
        <v>622</v>
      </c>
      <c r="O23" s="416" t="s">
        <v>840</v>
      </c>
      <c r="P23" s="471">
        <v>44884</v>
      </c>
      <c r="Q23" s="471">
        <v>45979</v>
      </c>
      <c r="R23" s="152"/>
      <c r="S23" s="152"/>
      <c r="T23" s="152"/>
      <c r="U23" s="152"/>
      <c r="V23" s="110"/>
      <c r="W23" s="110"/>
      <c r="X23" s="110"/>
    </row>
    <row r="24" spans="1:24" s="96" customFormat="1">
      <c r="A24" s="483" t="s">
        <v>21</v>
      </c>
      <c r="B24" s="484" t="s">
        <v>830</v>
      </c>
      <c r="C24" s="484" t="s">
        <v>831</v>
      </c>
      <c r="D24" s="485">
        <v>37956</v>
      </c>
      <c r="E24" s="486" t="s">
        <v>838</v>
      </c>
      <c r="F24" s="484" t="s">
        <v>590</v>
      </c>
      <c r="G24" s="487">
        <v>2003</v>
      </c>
      <c r="H24" s="487"/>
      <c r="I24" s="488">
        <v>1149</v>
      </c>
      <c r="J24" s="488"/>
      <c r="K24" s="488">
        <v>5</v>
      </c>
      <c r="L24" s="489">
        <v>5300</v>
      </c>
      <c r="M24" s="487"/>
      <c r="N24" s="487"/>
      <c r="O24" s="416" t="s">
        <v>1411</v>
      </c>
      <c r="P24" s="471">
        <v>44896</v>
      </c>
      <c r="Q24" s="471">
        <v>45991</v>
      </c>
      <c r="R24" s="471">
        <v>44896</v>
      </c>
      <c r="S24" s="471">
        <v>45991</v>
      </c>
      <c r="T24" s="152"/>
      <c r="U24" s="152"/>
      <c r="V24" s="110"/>
      <c r="W24" s="110"/>
      <c r="X24" s="110"/>
    </row>
    <row r="25" spans="1:24" s="96" customFormat="1">
      <c r="A25" s="483" t="s">
        <v>28</v>
      </c>
      <c r="B25" s="484" t="s">
        <v>623</v>
      </c>
      <c r="C25" s="484" t="s">
        <v>624</v>
      </c>
      <c r="D25" s="485" t="s">
        <v>625</v>
      </c>
      <c r="E25" s="490" t="s">
        <v>626</v>
      </c>
      <c r="F25" s="484" t="s">
        <v>1420</v>
      </c>
      <c r="G25" s="487">
        <v>2011</v>
      </c>
      <c r="H25" s="487">
        <v>2850</v>
      </c>
      <c r="I25" s="487">
        <v>1496</v>
      </c>
      <c r="J25" s="484">
        <v>22.4</v>
      </c>
      <c r="K25" s="487">
        <v>1</v>
      </c>
      <c r="L25" s="458"/>
      <c r="M25" s="487" t="s">
        <v>112</v>
      </c>
      <c r="N25" s="487" t="s">
        <v>110</v>
      </c>
      <c r="O25" s="416" t="s">
        <v>836</v>
      </c>
      <c r="P25" s="471">
        <v>44796</v>
      </c>
      <c r="Q25" s="471">
        <v>45891</v>
      </c>
      <c r="R25" s="471">
        <v>44796</v>
      </c>
      <c r="S25" s="471">
        <v>45891</v>
      </c>
      <c r="T25" s="471"/>
      <c r="U25" s="471"/>
      <c r="V25" s="110"/>
      <c r="W25" s="110"/>
      <c r="X25" s="110"/>
    </row>
    <row r="26" spans="1:24">
      <c r="A26" s="735" t="str">
        <f>'wykaz jednostek'!B14</f>
        <v>Szkoła Podstawowa Nr 3 im. Janusza Korczaka w Nidzicy</v>
      </c>
      <c r="B26" s="735"/>
      <c r="C26" s="735"/>
      <c r="D26" s="735"/>
      <c r="E26" s="735"/>
      <c r="F26" s="735"/>
      <c r="G26" s="735"/>
      <c r="H26" s="735"/>
      <c r="I26" s="735"/>
      <c r="J26" s="735"/>
      <c r="K26" s="735"/>
      <c r="L26" s="735"/>
      <c r="M26" s="735"/>
      <c r="N26" s="735"/>
      <c r="O26" s="735"/>
      <c r="P26" s="735"/>
      <c r="Q26" s="735"/>
      <c r="R26" s="735"/>
      <c r="S26" s="735"/>
      <c r="T26" s="735"/>
      <c r="U26" s="735"/>
      <c r="V26" s="109"/>
      <c r="W26" s="109"/>
      <c r="X26" s="109"/>
    </row>
    <row r="27" spans="1:24" s="96" customFormat="1">
      <c r="A27" s="421" t="s">
        <v>605</v>
      </c>
      <c r="B27" s="152" t="s">
        <v>1399</v>
      </c>
      <c r="C27" s="152" t="s">
        <v>627</v>
      </c>
      <c r="D27" s="421" t="s">
        <v>628</v>
      </c>
      <c r="E27" s="152" t="s">
        <v>629</v>
      </c>
      <c r="F27" s="152" t="s">
        <v>630</v>
      </c>
      <c r="G27" s="152">
        <v>2007</v>
      </c>
      <c r="H27" s="421" t="s">
        <v>606</v>
      </c>
      <c r="I27" s="152">
        <v>49</v>
      </c>
      <c r="J27" s="152">
        <v>1.2</v>
      </c>
      <c r="K27" s="152">
        <v>2</v>
      </c>
      <c r="L27" s="421" t="s">
        <v>606</v>
      </c>
      <c r="M27" s="421" t="s">
        <v>606</v>
      </c>
      <c r="N27" s="421" t="s">
        <v>606</v>
      </c>
      <c r="O27" s="474" t="s">
        <v>836</v>
      </c>
      <c r="P27" s="491">
        <v>44673</v>
      </c>
      <c r="Q27" s="491">
        <v>45768</v>
      </c>
      <c r="R27" s="491">
        <v>44673</v>
      </c>
      <c r="S27" s="491">
        <v>45768</v>
      </c>
      <c r="T27" s="474"/>
      <c r="U27" s="474"/>
      <c r="V27" s="110"/>
      <c r="W27" s="110"/>
      <c r="X27" s="110"/>
    </row>
    <row r="28" spans="1:24" s="96" customFormat="1">
      <c r="A28" s="421" t="s">
        <v>607</v>
      </c>
      <c r="B28" s="152" t="s">
        <v>1400</v>
      </c>
      <c r="C28" s="152" t="s">
        <v>627</v>
      </c>
      <c r="D28" s="421" t="s">
        <v>628</v>
      </c>
      <c r="E28" s="152" t="s">
        <v>631</v>
      </c>
      <c r="F28" s="152" t="s">
        <v>630</v>
      </c>
      <c r="G28" s="152">
        <v>2007</v>
      </c>
      <c r="H28" s="421" t="s">
        <v>606</v>
      </c>
      <c r="I28" s="152">
        <v>49</v>
      </c>
      <c r="J28" s="152">
        <v>1.2</v>
      </c>
      <c r="K28" s="152">
        <v>2</v>
      </c>
      <c r="L28" s="421" t="s">
        <v>606</v>
      </c>
      <c r="M28" s="421" t="s">
        <v>606</v>
      </c>
      <c r="N28" s="421" t="s">
        <v>606</v>
      </c>
      <c r="O28" s="474" t="s">
        <v>836</v>
      </c>
      <c r="P28" s="491">
        <v>44673</v>
      </c>
      <c r="Q28" s="491">
        <v>45768</v>
      </c>
      <c r="R28" s="491">
        <v>44673</v>
      </c>
      <c r="S28" s="491">
        <v>45768</v>
      </c>
      <c r="T28" s="492"/>
      <c r="U28" s="492"/>
      <c r="V28" s="110"/>
      <c r="W28" s="110"/>
      <c r="X28" s="110"/>
    </row>
    <row r="29" spans="1:24" s="96" customFormat="1">
      <c r="A29" s="735" t="str">
        <f>'wykaz jednostek'!B15</f>
        <v>Centrum Usług Wspólnych w Nidzicy</v>
      </c>
      <c r="B29" s="735"/>
      <c r="C29" s="735"/>
      <c r="D29" s="735"/>
      <c r="E29" s="735"/>
      <c r="F29" s="735"/>
      <c r="G29" s="735"/>
      <c r="H29" s="735"/>
      <c r="I29" s="735"/>
      <c r="J29" s="735"/>
      <c r="K29" s="735"/>
      <c r="L29" s="735"/>
      <c r="M29" s="735"/>
      <c r="N29" s="735"/>
      <c r="O29" s="735"/>
      <c r="P29" s="735"/>
      <c r="Q29" s="735"/>
      <c r="R29" s="735"/>
      <c r="S29" s="735"/>
      <c r="T29" s="735"/>
      <c r="U29" s="735"/>
      <c r="V29" s="110"/>
      <c r="W29" s="110"/>
      <c r="X29" s="110"/>
    </row>
    <row r="30" spans="1:24" s="377" customFormat="1">
      <c r="A30" s="152" t="s">
        <v>9</v>
      </c>
      <c r="B30" s="152" t="s">
        <v>1423</v>
      </c>
      <c r="C30" s="152" t="s">
        <v>1421</v>
      </c>
      <c r="D30" s="471">
        <v>44097</v>
      </c>
      <c r="E30" s="152" t="s">
        <v>1422</v>
      </c>
      <c r="F30" s="152" t="s">
        <v>834</v>
      </c>
      <c r="G30" s="152">
        <v>2006</v>
      </c>
      <c r="H30" s="152">
        <v>13700</v>
      </c>
      <c r="I30" s="152">
        <v>5880</v>
      </c>
      <c r="J30" s="152">
        <v>194</v>
      </c>
      <c r="K30" s="152">
        <v>45</v>
      </c>
      <c r="L30" s="458">
        <v>142500</v>
      </c>
      <c r="M30" s="449"/>
      <c r="N30" s="449"/>
      <c r="O30" s="492" t="s">
        <v>1411</v>
      </c>
      <c r="P30" s="471">
        <v>44842</v>
      </c>
      <c r="Q30" s="471">
        <v>45937</v>
      </c>
      <c r="R30" s="471">
        <v>44842</v>
      </c>
      <c r="S30" s="471">
        <v>45937</v>
      </c>
      <c r="T30" s="471"/>
      <c r="U30" s="471"/>
      <c r="V30" s="376"/>
      <c r="W30" s="376"/>
      <c r="X30" s="376"/>
    </row>
    <row r="31" spans="1:24" s="96" customFormat="1">
      <c r="A31" s="152" t="s">
        <v>15</v>
      </c>
      <c r="B31" s="152" t="s">
        <v>832</v>
      </c>
      <c r="C31" s="152" t="s">
        <v>833</v>
      </c>
      <c r="D31" s="493">
        <v>36762</v>
      </c>
      <c r="E31" s="152" t="s">
        <v>837</v>
      </c>
      <c r="F31" s="152" t="s">
        <v>834</v>
      </c>
      <c r="G31" s="152">
        <v>2000</v>
      </c>
      <c r="H31" s="421" t="s">
        <v>606</v>
      </c>
      <c r="I31" s="152">
        <v>6540</v>
      </c>
      <c r="J31" s="152">
        <v>110</v>
      </c>
      <c r="K31" s="152">
        <v>53</v>
      </c>
      <c r="L31" s="489"/>
      <c r="M31" s="421" t="s">
        <v>606</v>
      </c>
      <c r="N31" s="421" t="s">
        <v>606</v>
      </c>
      <c r="O31" s="474" t="s">
        <v>836</v>
      </c>
      <c r="P31" s="491">
        <v>44797</v>
      </c>
      <c r="Q31" s="491">
        <v>45892</v>
      </c>
      <c r="R31" s="491">
        <v>44797</v>
      </c>
      <c r="S31" s="491">
        <v>45892</v>
      </c>
      <c r="T31" s="491"/>
      <c r="U31" s="491"/>
    </row>
    <row r="32" spans="1:24">
      <c r="L32" s="39"/>
    </row>
    <row r="33" spans="12:12">
      <c r="L33" s="39">
        <f>SUM(L6:L13,L15:L16,L18,L22,L24,L30)</f>
        <v>1771476</v>
      </c>
    </row>
  </sheetData>
  <dataConsolidate/>
  <mergeCells count="23">
    <mergeCell ref="T2:U3"/>
    <mergeCell ref="O2:O4"/>
    <mergeCell ref="K2:K4"/>
    <mergeCell ref="L2:L4"/>
    <mergeCell ref="M2:N3"/>
    <mergeCell ref="P2:Q3"/>
    <mergeCell ref="R2:S3"/>
    <mergeCell ref="A21:U21"/>
    <mergeCell ref="A26:U26"/>
    <mergeCell ref="A29:U29"/>
    <mergeCell ref="G2:G4"/>
    <mergeCell ref="F2:F4"/>
    <mergeCell ref="A14:U14"/>
    <mergeCell ref="A5:U5"/>
    <mergeCell ref="A17:U17"/>
    <mergeCell ref="A2:A4"/>
    <mergeCell ref="B2:B4"/>
    <mergeCell ref="C2:C4"/>
    <mergeCell ref="D2:D4"/>
    <mergeCell ref="E2:E4"/>
    <mergeCell ref="H2:H4"/>
    <mergeCell ref="I2:I4"/>
    <mergeCell ref="J2:J4"/>
  </mergeCells>
  <dataValidations count="2">
    <dataValidation type="list" allowBlank="1" showInputMessage="1" showErrorMessage="1" sqref="M15:N16 M6:N13">
      <formula1>"TAK, NIE, n.d."</formula1>
    </dataValidation>
    <dataValidation type="list" allowBlank="1" showErrorMessage="1" sqref="M22:N25">
      <formula1>"TAK,NIE,n.d."</formula1>
    </dataValidation>
  </dataValidations>
  <pageMargins left="0.69861111111111107" right="0.69861111111111107" top="0.75" bottom="0.75" header="0.29652777777777778" footer="0.29652777777777778"/>
  <pageSetup paperSize="9" scale="61" orientation="landscape" horizontalDpi="30066" verticalDpi="26478"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1"/>
  <sheetViews>
    <sheetView topLeftCell="A34" workbookViewId="0">
      <selection activeCell="D55" sqref="D55"/>
    </sheetView>
  </sheetViews>
  <sheetFormatPr defaultColWidth="9" defaultRowHeight="12.75"/>
  <cols>
    <col min="1" max="1" width="4.140625" customWidth="1"/>
    <col min="2" max="2" width="21.85546875" customWidth="1"/>
    <col min="3" max="3" width="29" customWidth="1"/>
    <col min="4" max="4" width="44.5703125" customWidth="1"/>
    <col min="5" max="5" width="13.140625" customWidth="1"/>
    <col min="6" max="6" width="13.28515625" customWidth="1"/>
    <col min="7" max="7" width="25.42578125" customWidth="1"/>
  </cols>
  <sheetData>
    <row r="2" spans="1:8" ht="20.25" customHeight="1">
      <c r="A2" s="80" t="s">
        <v>0</v>
      </c>
      <c r="B2" s="80" t="s">
        <v>632</v>
      </c>
      <c r="C2" s="80" t="s">
        <v>633</v>
      </c>
      <c r="D2" s="80" t="s">
        <v>634</v>
      </c>
      <c r="E2" s="80" t="s">
        <v>635</v>
      </c>
      <c r="F2" s="80" t="s">
        <v>636</v>
      </c>
    </row>
    <row r="3" spans="1:8" ht="27" customHeight="1">
      <c r="A3" s="84" t="s">
        <v>9</v>
      </c>
      <c r="B3" s="85">
        <v>43164</v>
      </c>
      <c r="C3" s="86" t="s">
        <v>1293</v>
      </c>
      <c r="D3" s="87" t="s">
        <v>1294</v>
      </c>
      <c r="E3" s="84" t="s">
        <v>1295</v>
      </c>
      <c r="F3" s="88">
        <v>2154.5700000000002</v>
      </c>
    </row>
    <row r="4" spans="1:8" ht="41.25" customHeight="1">
      <c r="A4" s="84" t="s">
        <v>15</v>
      </c>
      <c r="B4" s="85">
        <v>43132</v>
      </c>
      <c r="C4" s="86" t="s">
        <v>1293</v>
      </c>
      <c r="D4" s="87" t="s">
        <v>1296</v>
      </c>
      <c r="E4" s="84" t="s">
        <v>1295</v>
      </c>
      <c r="F4" s="88">
        <v>2495.98</v>
      </c>
    </row>
    <row r="5" spans="1:8" ht="30.75" customHeight="1">
      <c r="A5" s="84" t="s">
        <v>21</v>
      </c>
      <c r="B5" s="85">
        <v>43177</v>
      </c>
      <c r="C5" s="90" t="s">
        <v>1293</v>
      </c>
      <c r="D5" s="87" t="s">
        <v>1297</v>
      </c>
      <c r="E5" s="84" t="s">
        <v>1295</v>
      </c>
      <c r="F5" s="88">
        <v>2678.49</v>
      </c>
    </row>
    <row r="6" spans="1:8" ht="39.75" customHeight="1">
      <c r="A6" s="84" t="s">
        <v>28</v>
      </c>
      <c r="B6" s="85">
        <v>43179</v>
      </c>
      <c r="C6" s="90" t="s">
        <v>1293</v>
      </c>
      <c r="D6" s="87" t="s">
        <v>1298</v>
      </c>
      <c r="E6" s="84" t="s">
        <v>1295</v>
      </c>
      <c r="F6" s="88">
        <v>5457.93</v>
      </c>
    </row>
    <row r="7" spans="1:8" ht="40.5" customHeight="1">
      <c r="A7" s="84" t="s">
        <v>33</v>
      </c>
      <c r="B7" s="85">
        <v>43169</v>
      </c>
      <c r="C7" s="86" t="s">
        <v>1292</v>
      </c>
      <c r="D7" s="87" t="s">
        <v>1299</v>
      </c>
      <c r="E7" s="84" t="s">
        <v>1295</v>
      </c>
      <c r="F7" s="88">
        <v>1500</v>
      </c>
    </row>
    <row r="8" spans="1:8" ht="29.25" customHeight="1">
      <c r="A8" s="84" t="s">
        <v>35</v>
      </c>
      <c r="B8" s="85">
        <v>43276</v>
      </c>
      <c r="C8" s="90" t="s">
        <v>1293</v>
      </c>
      <c r="D8" s="87" t="s">
        <v>1300</v>
      </c>
      <c r="E8" s="84" t="s">
        <v>1295</v>
      </c>
      <c r="F8" s="88">
        <v>7179.14</v>
      </c>
    </row>
    <row r="9" spans="1:8" ht="29.25" customHeight="1">
      <c r="A9" s="84" t="s">
        <v>41</v>
      </c>
      <c r="B9" s="85">
        <v>43293</v>
      </c>
      <c r="C9" s="86" t="s">
        <v>1293</v>
      </c>
      <c r="D9" s="87" t="s">
        <v>1300</v>
      </c>
      <c r="E9" s="84" t="s">
        <v>1295</v>
      </c>
      <c r="F9" s="88">
        <v>1785.94</v>
      </c>
    </row>
    <row r="10" spans="1:8" ht="29.25" customHeight="1">
      <c r="A10" s="84" t="s">
        <v>47</v>
      </c>
      <c r="B10" s="85">
        <v>43302</v>
      </c>
      <c r="C10" s="82" t="s">
        <v>1293</v>
      </c>
      <c r="D10" s="83" t="s">
        <v>1300</v>
      </c>
      <c r="E10" s="84" t="s">
        <v>1295</v>
      </c>
      <c r="F10" s="88">
        <v>1864.13</v>
      </c>
    </row>
    <row r="11" spans="1:8" ht="29.25" customHeight="1">
      <c r="A11" s="84" t="s">
        <v>53</v>
      </c>
      <c r="B11" s="85">
        <v>43344</v>
      </c>
      <c r="C11" s="86" t="s">
        <v>1293</v>
      </c>
      <c r="D11" s="87" t="s">
        <v>1301</v>
      </c>
      <c r="E11" s="84" t="s">
        <v>1295</v>
      </c>
      <c r="F11" s="88">
        <v>1549</v>
      </c>
    </row>
    <row r="12" spans="1:8" ht="29.25" customHeight="1">
      <c r="A12" s="84" t="s">
        <v>58</v>
      </c>
      <c r="B12" s="85">
        <v>43508</v>
      </c>
      <c r="C12" s="86" t="s">
        <v>1293</v>
      </c>
      <c r="D12" s="87" t="s">
        <v>1294</v>
      </c>
      <c r="E12" s="84" t="s">
        <v>1295</v>
      </c>
      <c r="F12" s="88">
        <v>4215.96</v>
      </c>
    </row>
    <row r="13" spans="1:8" ht="29.25" customHeight="1">
      <c r="A13" s="84" t="s">
        <v>63</v>
      </c>
      <c r="B13" s="85">
        <v>43543</v>
      </c>
      <c r="C13" s="90" t="s">
        <v>1293</v>
      </c>
      <c r="D13" s="87" t="s">
        <v>1301</v>
      </c>
      <c r="E13" s="84" t="s">
        <v>1295</v>
      </c>
      <c r="F13" s="88">
        <v>2472.9</v>
      </c>
      <c r="H13" s="89"/>
    </row>
    <row r="14" spans="1:8" ht="33.75" customHeight="1">
      <c r="A14" s="84" t="s">
        <v>66</v>
      </c>
      <c r="B14" s="85">
        <v>43622</v>
      </c>
      <c r="C14" s="86" t="s">
        <v>1292</v>
      </c>
      <c r="D14" s="87" t="s">
        <v>1302</v>
      </c>
      <c r="E14" s="84" t="s">
        <v>1295</v>
      </c>
      <c r="F14" s="88">
        <v>600</v>
      </c>
    </row>
    <row r="15" spans="1:8" ht="30" customHeight="1">
      <c r="A15" s="84" t="s">
        <v>68</v>
      </c>
      <c r="B15" s="85">
        <v>43644</v>
      </c>
      <c r="C15" s="90" t="s">
        <v>1292</v>
      </c>
      <c r="D15" s="87" t="s">
        <v>1294</v>
      </c>
      <c r="E15" s="84" t="s">
        <v>1295</v>
      </c>
      <c r="F15" s="88">
        <v>1525.03</v>
      </c>
    </row>
    <row r="16" spans="1:8" ht="29.25" customHeight="1">
      <c r="A16" s="84" t="s">
        <v>143</v>
      </c>
      <c r="B16" s="85">
        <v>43661</v>
      </c>
      <c r="C16" s="86" t="s">
        <v>1293</v>
      </c>
      <c r="D16" s="87" t="s">
        <v>1294</v>
      </c>
      <c r="E16" s="84" t="s">
        <v>1295</v>
      </c>
      <c r="F16" s="88">
        <v>6169.57</v>
      </c>
    </row>
    <row r="17" spans="1:9" ht="38.25" customHeight="1">
      <c r="A17" s="84" t="s">
        <v>144</v>
      </c>
      <c r="B17" s="85">
        <v>43711</v>
      </c>
      <c r="C17" s="90" t="s">
        <v>1293</v>
      </c>
      <c r="D17" s="87" t="s">
        <v>1303</v>
      </c>
      <c r="E17" s="84" t="s">
        <v>1295</v>
      </c>
      <c r="F17" s="88">
        <v>4630.28</v>
      </c>
    </row>
    <row r="18" spans="1:9" ht="45.75" customHeight="1">
      <c r="A18" s="84" t="s">
        <v>147</v>
      </c>
      <c r="B18" s="85">
        <v>43843</v>
      </c>
      <c r="C18" s="82" t="s">
        <v>1293</v>
      </c>
      <c r="D18" s="87" t="s">
        <v>1304</v>
      </c>
      <c r="E18" s="84" t="s">
        <v>1295</v>
      </c>
      <c r="F18" s="88">
        <v>675</v>
      </c>
    </row>
    <row r="19" spans="1:9" ht="30" customHeight="1">
      <c r="A19" s="84" t="s">
        <v>149</v>
      </c>
      <c r="B19" s="85">
        <v>43857</v>
      </c>
      <c r="C19" s="82" t="s">
        <v>1293</v>
      </c>
      <c r="D19" s="87" t="s">
        <v>1294</v>
      </c>
      <c r="E19" s="84" t="s">
        <v>1295</v>
      </c>
      <c r="F19" s="88">
        <v>14825</v>
      </c>
    </row>
    <row r="20" spans="1:9" ht="29.25" customHeight="1">
      <c r="A20" s="84" t="s">
        <v>152</v>
      </c>
      <c r="B20" s="85">
        <v>43850</v>
      </c>
      <c r="C20" s="86" t="s">
        <v>1293</v>
      </c>
      <c r="D20" s="87" t="s">
        <v>1301</v>
      </c>
      <c r="E20" s="84" t="s">
        <v>1295</v>
      </c>
      <c r="F20" s="88">
        <v>200</v>
      </c>
    </row>
    <row r="21" spans="1:9" ht="29.25" customHeight="1">
      <c r="A21" s="84" t="s">
        <v>153</v>
      </c>
      <c r="B21" s="85">
        <v>43904</v>
      </c>
      <c r="C21" s="90" t="s">
        <v>1293</v>
      </c>
      <c r="D21" s="87" t="s">
        <v>1305</v>
      </c>
      <c r="E21" s="84" t="s">
        <v>1295</v>
      </c>
      <c r="F21" s="88">
        <v>8938.4130000000005</v>
      </c>
    </row>
    <row r="22" spans="1:9" ht="29.25" customHeight="1">
      <c r="A22" s="84" t="s">
        <v>154</v>
      </c>
      <c r="B22" s="85">
        <v>43962</v>
      </c>
      <c r="C22" s="86" t="s">
        <v>1293</v>
      </c>
      <c r="D22" s="87" t="s">
        <v>1306</v>
      </c>
      <c r="E22" s="84" t="s">
        <v>1295</v>
      </c>
      <c r="F22" s="88">
        <v>300</v>
      </c>
    </row>
    <row r="23" spans="1:9" ht="30" customHeight="1">
      <c r="A23" s="84" t="s">
        <v>157</v>
      </c>
      <c r="B23" s="85">
        <v>43976</v>
      </c>
      <c r="C23" s="82" t="s">
        <v>1293</v>
      </c>
      <c r="D23" s="83" t="s">
        <v>1294</v>
      </c>
      <c r="E23" s="84" t="s">
        <v>1295</v>
      </c>
      <c r="F23" s="88">
        <v>11813</v>
      </c>
    </row>
    <row r="24" spans="1:9" ht="25.5" customHeight="1">
      <c r="A24" s="84" t="s">
        <v>160</v>
      </c>
      <c r="B24" s="85" t="s">
        <v>1307</v>
      </c>
      <c r="C24" s="82" t="s">
        <v>1293</v>
      </c>
      <c r="D24" s="87" t="s">
        <v>1300</v>
      </c>
      <c r="E24" s="84" t="s">
        <v>1295</v>
      </c>
      <c r="F24" s="88">
        <v>2713.18</v>
      </c>
    </row>
    <row r="25" spans="1:9" ht="37.5" customHeight="1">
      <c r="A25" s="84" t="s">
        <v>162</v>
      </c>
      <c r="B25" s="85">
        <v>44003</v>
      </c>
      <c r="C25" s="86" t="s">
        <v>1293</v>
      </c>
      <c r="D25" s="87" t="s">
        <v>1300</v>
      </c>
      <c r="E25" s="84" t="s">
        <v>1295</v>
      </c>
      <c r="F25" s="88">
        <v>1286.72</v>
      </c>
    </row>
    <row r="26" spans="1:9" ht="57" customHeight="1">
      <c r="A26" s="84" t="s">
        <v>164</v>
      </c>
      <c r="B26" s="85">
        <v>44009</v>
      </c>
      <c r="C26" s="82" t="s">
        <v>1293</v>
      </c>
      <c r="D26" s="87" t="s">
        <v>1300</v>
      </c>
      <c r="E26" s="84" t="s">
        <v>1295</v>
      </c>
      <c r="F26" s="88">
        <v>9560.17</v>
      </c>
      <c r="I26" s="89"/>
    </row>
    <row r="27" spans="1:9" ht="30" customHeight="1">
      <c r="A27" s="84" t="s">
        <v>167</v>
      </c>
      <c r="B27" s="85">
        <v>44032</v>
      </c>
      <c r="C27" s="82" t="s">
        <v>1293</v>
      </c>
      <c r="D27" s="87" t="s">
        <v>1300</v>
      </c>
      <c r="E27" s="84" t="s">
        <v>1295</v>
      </c>
      <c r="F27" s="88">
        <v>2554.11</v>
      </c>
    </row>
    <row r="28" spans="1:9" ht="32.25" customHeight="1">
      <c r="A28" s="84" t="s">
        <v>170</v>
      </c>
      <c r="B28" s="85">
        <v>44084</v>
      </c>
      <c r="C28" s="86" t="s">
        <v>1292</v>
      </c>
      <c r="D28" s="87" t="s">
        <v>1299</v>
      </c>
      <c r="E28" s="84" t="s">
        <v>1295</v>
      </c>
      <c r="F28" s="88">
        <v>1400</v>
      </c>
    </row>
    <row r="29" spans="1:9" ht="29.25" customHeight="1">
      <c r="A29" s="84" t="s">
        <v>173</v>
      </c>
      <c r="B29" s="85">
        <v>44095</v>
      </c>
      <c r="C29" s="86" t="s">
        <v>1293</v>
      </c>
      <c r="D29" s="87" t="s">
        <v>1301</v>
      </c>
      <c r="E29" s="84" t="s">
        <v>1295</v>
      </c>
      <c r="F29" s="88">
        <v>2535.77</v>
      </c>
    </row>
    <row r="30" spans="1:9" ht="31.5" customHeight="1">
      <c r="A30" s="84" t="s">
        <v>176</v>
      </c>
      <c r="B30" s="85">
        <v>44126</v>
      </c>
      <c r="C30" s="86" t="s">
        <v>1292</v>
      </c>
      <c r="D30" s="87" t="s">
        <v>1302</v>
      </c>
      <c r="E30" s="84" t="s">
        <v>1295</v>
      </c>
      <c r="F30" s="88">
        <v>393.71</v>
      </c>
    </row>
    <row r="31" spans="1:9" ht="31.5" customHeight="1">
      <c r="A31" s="84" t="s">
        <v>178</v>
      </c>
      <c r="B31" s="85">
        <v>44130</v>
      </c>
      <c r="C31" s="86" t="s">
        <v>1293</v>
      </c>
      <c r="D31" s="87" t="s">
        <v>1300</v>
      </c>
      <c r="E31" s="84" t="s">
        <v>1295</v>
      </c>
      <c r="F31" s="88">
        <v>14564.24</v>
      </c>
    </row>
    <row r="32" spans="1:9" ht="31.5" customHeight="1">
      <c r="A32" s="84" t="s">
        <v>181</v>
      </c>
      <c r="B32" s="85">
        <v>44148</v>
      </c>
      <c r="C32" s="86" t="s">
        <v>1293</v>
      </c>
      <c r="D32" s="87" t="s">
        <v>1301</v>
      </c>
      <c r="E32" s="84" t="s">
        <v>1295</v>
      </c>
      <c r="F32" s="88">
        <v>2400</v>
      </c>
    </row>
    <row r="33" spans="1:9" ht="31.5" customHeight="1">
      <c r="A33" s="84" t="s">
        <v>184</v>
      </c>
      <c r="B33" s="85">
        <v>44166</v>
      </c>
      <c r="C33" s="86" t="s">
        <v>1292</v>
      </c>
      <c r="D33" s="87" t="s">
        <v>1302</v>
      </c>
      <c r="E33" s="84" t="s">
        <v>1295</v>
      </c>
      <c r="F33" s="88">
        <v>712.39</v>
      </c>
    </row>
    <row r="34" spans="1:9" ht="29.25" customHeight="1">
      <c r="A34" s="84" t="s">
        <v>185</v>
      </c>
      <c r="B34" s="85">
        <v>44196</v>
      </c>
      <c r="C34" s="90" t="s">
        <v>1293</v>
      </c>
      <c r="D34" s="87" t="s">
        <v>1301</v>
      </c>
      <c r="E34" s="84" t="s">
        <v>1295</v>
      </c>
      <c r="F34" s="88">
        <v>3100</v>
      </c>
    </row>
    <row r="35" spans="1:9" ht="32.25" customHeight="1">
      <c r="A35" s="84" t="s">
        <v>186</v>
      </c>
      <c r="B35" s="85">
        <v>44118</v>
      </c>
      <c r="C35" s="82" t="s">
        <v>1293</v>
      </c>
      <c r="D35" s="87" t="s">
        <v>1308</v>
      </c>
      <c r="E35" s="84" t="s">
        <v>1295</v>
      </c>
      <c r="F35" s="88">
        <v>4550</v>
      </c>
    </row>
    <row r="36" spans="1:9" ht="66.75" customHeight="1">
      <c r="A36" s="84" t="s">
        <v>188</v>
      </c>
      <c r="B36" s="85">
        <v>43850</v>
      </c>
      <c r="C36" s="82" t="s">
        <v>1293</v>
      </c>
      <c r="D36" s="87" t="s">
        <v>1297</v>
      </c>
      <c r="E36" s="84" t="s">
        <v>1295</v>
      </c>
      <c r="F36" s="88">
        <v>5219.8999999999996</v>
      </c>
    </row>
    <row r="37" spans="1:9" ht="28.5" customHeight="1">
      <c r="A37" s="84" t="s">
        <v>191</v>
      </c>
      <c r="B37" s="85">
        <v>43850</v>
      </c>
      <c r="C37" s="81" t="s">
        <v>1293</v>
      </c>
      <c r="D37" s="83" t="s">
        <v>1297</v>
      </c>
      <c r="E37" s="84" t="s">
        <v>1295</v>
      </c>
      <c r="F37" s="88">
        <v>7523.99</v>
      </c>
    </row>
    <row r="38" spans="1:9" ht="28.5" customHeight="1">
      <c r="A38" s="84" t="s">
        <v>194</v>
      </c>
      <c r="B38" s="85">
        <v>44256</v>
      </c>
      <c r="C38" s="82" t="s">
        <v>1293</v>
      </c>
      <c r="D38" s="87" t="s">
        <v>1297</v>
      </c>
      <c r="E38" s="84" t="s">
        <v>1295</v>
      </c>
      <c r="F38" s="88">
        <v>10423</v>
      </c>
    </row>
    <row r="39" spans="1:9" ht="30.75" customHeight="1">
      <c r="A39" s="84" t="s">
        <v>197</v>
      </c>
      <c r="B39" s="147">
        <v>44320</v>
      </c>
      <c r="C39" s="2" t="s">
        <v>1293</v>
      </c>
      <c r="D39" s="2" t="s">
        <v>1300</v>
      </c>
      <c r="E39" s="2" t="s">
        <v>1295</v>
      </c>
      <c r="F39" s="148">
        <v>1600</v>
      </c>
    </row>
    <row r="40" spans="1:9" ht="30.75" customHeight="1">
      <c r="A40" s="84" t="s">
        <v>200</v>
      </c>
      <c r="B40" s="85">
        <v>44395</v>
      </c>
      <c r="C40" s="82" t="s">
        <v>1293</v>
      </c>
      <c r="D40" s="2" t="s">
        <v>1300</v>
      </c>
      <c r="E40" s="84" t="s">
        <v>1295</v>
      </c>
      <c r="F40" s="149">
        <v>4331</v>
      </c>
      <c r="G40" s="150" t="s">
        <v>1309</v>
      </c>
    </row>
    <row r="41" spans="1:9" ht="30.75" customHeight="1">
      <c r="A41" s="84" t="s">
        <v>205</v>
      </c>
      <c r="B41" s="85">
        <v>44404</v>
      </c>
      <c r="C41" s="82" t="s">
        <v>1293</v>
      </c>
      <c r="D41" s="2" t="s">
        <v>1301</v>
      </c>
      <c r="E41" s="84" t="s">
        <v>1295</v>
      </c>
      <c r="F41" s="149">
        <v>2946</v>
      </c>
      <c r="G41" s="150"/>
    </row>
    <row r="42" spans="1:9" ht="30.75" customHeight="1">
      <c r="A42" s="84" t="s">
        <v>208</v>
      </c>
      <c r="B42" s="85">
        <v>44438</v>
      </c>
      <c r="C42" s="82" t="s">
        <v>1293</v>
      </c>
      <c r="D42" s="2" t="s">
        <v>1300</v>
      </c>
      <c r="E42" s="84" t="s">
        <v>1295</v>
      </c>
      <c r="F42" s="149">
        <v>1400</v>
      </c>
      <c r="G42" s="150"/>
    </row>
    <row r="43" spans="1:9" ht="30.75" customHeight="1">
      <c r="A43" s="84" t="s">
        <v>209</v>
      </c>
      <c r="B43" s="85">
        <v>44395</v>
      </c>
      <c r="C43" s="86" t="s">
        <v>1293</v>
      </c>
      <c r="D43" s="87" t="s">
        <v>1301</v>
      </c>
      <c r="E43" s="84" t="s">
        <v>1295</v>
      </c>
      <c r="F43" s="149">
        <v>550</v>
      </c>
      <c r="I43" s="91"/>
    </row>
    <row r="44" spans="1:9" ht="17.25" customHeight="1">
      <c r="A44" s="737" t="s">
        <v>637</v>
      </c>
      <c r="B44" s="737"/>
      <c r="C44" s="737"/>
      <c r="D44" s="737"/>
      <c r="E44" s="737"/>
      <c r="F44" s="92">
        <f>SUM(F3:F43)</f>
        <v>162794.51300000001</v>
      </c>
    </row>
    <row r="46" spans="1:9">
      <c r="A46" s="401" t="s">
        <v>0</v>
      </c>
      <c r="B46" s="401" t="s">
        <v>632</v>
      </c>
      <c r="C46" s="401" t="s">
        <v>633</v>
      </c>
      <c r="D46" s="401" t="s">
        <v>582</v>
      </c>
      <c r="E46" s="401" t="s">
        <v>635</v>
      </c>
      <c r="F46" s="401" t="s">
        <v>636</v>
      </c>
    </row>
    <row r="47" spans="1:9">
      <c r="A47" s="2" t="s">
        <v>9</v>
      </c>
      <c r="B47" s="147">
        <v>42447</v>
      </c>
      <c r="C47" s="402" t="s">
        <v>1430</v>
      </c>
      <c r="D47" s="402" t="s">
        <v>1431</v>
      </c>
      <c r="E47" s="402" t="s">
        <v>1295</v>
      </c>
      <c r="F47" s="148">
        <v>586.54</v>
      </c>
    </row>
    <row r="48" spans="1:9">
      <c r="A48" s="2" t="s">
        <v>15</v>
      </c>
      <c r="B48" s="147">
        <v>42707</v>
      </c>
      <c r="C48" s="402" t="s">
        <v>1430</v>
      </c>
      <c r="D48" s="402" t="s">
        <v>1431</v>
      </c>
      <c r="E48" s="402" t="s">
        <v>1295</v>
      </c>
      <c r="F48" s="403">
        <v>4699.53</v>
      </c>
    </row>
    <row r="49" spans="1:6">
      <c r="A49" s="2" t="s">
        <v>21</v>
      </c>
      <c r="B49" s="147">
        <v>43710</v>
      </c>
      <c r="C49" s="402" t="s">
        <v>1430</v>
      </c>
      <c r="D49" s="402" t="s">
        <v>1431</v>
      </c>
      <c r="E49" s="402" t="s">
        <v>1295</v>
      </c>
      <c r="F49" s="403">
        <v>3257.22</v>
      </c>
    </row>
    <row r="50" spans="1:6">
      <c r="A50" s="2" t="s">
        <v>28</v>
      </c>
      <c r="B50" s="147">
        <v>44162</v>
      </c>
      <c r="C50" s="402" t="s">
        <v>1430</v>
      </c>
      <c r="D50" s="402" t="s">
        <v>1431</v>
      </c>
      <c r="E50" s="402" t="s">
        <v>1295</v>
      </c>
      <c r="F50" s="403">
        <v>12875.53</v>
      </c>
    </row>
    <row r="51" spans="1:6">
      <c r="A51" s="737" t="s">
        <v>637</v>
      </c>
      <c r="B51" s="737"/>
      <c r="C51" s="737"/>
      <c r="D51" s="737"/>
      <c r="E51" s="737"/>
      <c r="F51" s="404">
        <f>SUM(F47:F50)</f>
        <v>21418.82</v>
      </c>
    </row>
  </sheetData>
  <autoFilter ref="A2:F2">
    <sortState ref="A3:F39">
      <sortCondition ref="B2"/>
    </sortState>
  </autoFilter>
  <dataConsolidate/>
  <mergeCells count="2">
    <mergeCell ref="A44:E44"/>
    <mergeCell ref="A51:E51"/>
  </mergeCells>
  <pageMargins left="0.69930555555555551" right="0.69930555555555551" top="0.75" bottom="0.75" header="0.29930555555555555" footer="0.29930555555555555"/>
  <pageSetup paperSize="9" orientation="portrait" horizontalDpi="30066" verticalDpi="26478"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wykaz jednostek</vt:lpstr>
      <vt:lpstr>zakładka nr 1</vt:lpstr>
      <vt:lpstr>zakładka nr 2</vt:lpstr>
      <vt:lpstr>zakładka nr 3</vt:lpstr>
      <vt:lpstr>zakładka nr 4</vt:lpstr>
      <vt:lpstr>zakładka nr 5</vt:lpstr>
      <vt:lpstr>Zakładka nr 6</vt:lpstr>
      <vt:lpstr>szkodowość</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DawidC</dc:creator>
  <cp:lastModifiedBy>Marta Więciorkowska</cp:lastModifiedBy>
  <dcterms:created xsi:type="dcterms:W3CDTF">2018-07-30T08:04:07Z</dcterms:created>
  <dcterms:modified xsi:type="dcterms:W3CDTF">2021-12-06T09:18:16Z</dcterms:modified>
</cp:coreProperties>
</file>